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4"/>
  </bookViews>
  <sheets>
    <sheet name="Nr 1" sheetId="1" r:id="rId1"/>
    <sheet name="Nr 2" sheetId="2" r:id="rId2"/>
    <sheet name="Nr 3" sheetId="3" r:id="rId3"/>
    <sheet name="Nr 4" sheetId="4" r:id="rId4"/>
    <sheet name="Nr 4a" sheetId="5" r:id="rId5"/>
    <sheet name="Nr 5" sheetId="6" r:id="rId6"/>
    <sheet name="Nr 6" sheetId="7" r:id="rId7"/>
    <sheet name="Nr 7" sheetId="8" r:id="rId8"/>
    <sheet name="Nr 9" sheetId="9" r:id="rId9"/>
    <sheet name="Nr 8" sheetId="10" r:id="rId10"/>
    <sheet name="Arkusz3" sheetId="11" r:id="rId11"/>
  </sheets>
  <definedNames>
    <definedName name="_xlnm.Print_Area" localSheetId="0">'Nr 1'!$A:$IV</definedName>
  </definedNames>
  <calcPr fullCalcOnLoad="1"/>
</workbook>
</file>

<file path=xl/sharedStrings.xml><?xml version="1.0" encoding="utf-8"?>
<sst xmlns="http://schemas.openxmlformats.org/spreadsheetml/2006/main" count="615" uniqueCount="402">
  <si>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</si>
  <si>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</si>
  <si>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</si>
  <si>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</si>
  <si>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</si>
  <si>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</si>
  <si>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</si>
  <si>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</si>
  <si>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</si>
  <si>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</si>
  <si>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</si>
  <si>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</si>
  <si>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</si>
  <si>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</si>
  <si>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</si>
  <si>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</si>
  <si>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</si>
  <si>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</si>
  <si>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</si>
  <si>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</si>
  <si>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</si>
  <si>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</si>
  <si>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</si>
  <si>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</si>
  <si>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</si>
  <si>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</si>
  <si>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</si>
  <si>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</si>
  <si>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</si>
  <si>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</si>
  <si>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realizację zadań wspólnych z innymi jednostkami samorządu terytorialnego</t>
  </si>
  <si>
    <t>Załącznik Nr 3</t>
  </si>
  <si>
    <t xml:space="preserve">PRZYCHODY I ROZCHODY 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</si>
  <si>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</si>
  <si>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</si>
  <si>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</si>
  <si>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</si>
  <si>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</si>
  <si>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</si>
  <si>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</si>
  <si>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</si>
  <si>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</si>
  <si>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</si>
  <si>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</si>
  <si>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</si>
  <si>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</si>
  <si>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</si>
  <si>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</si>
  <si>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</si>
  <si>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</si>
  <si>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</si>
  <si>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</si>
  <si>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</si>
  <si>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</si>
  <si>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</si>
  <si>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</si>
  <si>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</si>
  <si>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</si>
  <si>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</si>
  <si>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Nazwa środka</t>
  </si>
  <si>
    <t>Podmiot otrzymujący</t>
  </si>
  <si>
    <t>Kwota dotacji</t>
  </si>
  <si>
    <t>Przeznaczenie dotacji (cel publiczny)</t>
  </si>
  <si>
    <t xml:space="preserve">       do uchwały Nr . . . . . . . . . . . . . . . .</t>
  </si>
  <si>
    <t xml:space="preserve">       Rady. . . . . . . . . . . . . . . . . . . . . . . .</t>
  </si>
  <si>
    <t xml:space="preserve">       z dnia . . . . . . . . . . . . . . . . . . . . . . . 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</si>
  <si>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</si>
  <si>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</si>
  <si>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</si>
  <si>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</si>
  <si>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</si>
  <si>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</si>
  <si>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</si>
  <si>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</si>
  <si>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</si>
  <si>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</si>
  <si>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</si>
  <si>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</si>
  <si>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</si>
  <si>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</si>
  <si>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</si>
  <si>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</si>
  <si>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</si>
  <si>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</si>
  <si>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</si>
  <si>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</si>
  <si>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</si>
  <si>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</si>
  <si>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do uchwały Nr . . . . . . . . . . . . . .</t>
  </si>
  <si>
    <t>Rady. . . . . . . . . . . . . . . . . . . . . .</t>
  </si>
  <si>
    <t xml:space="preserve">z dnia . . . . . . . . . . . . . . . . . . . . . </t>
  </si>
  <si>
    <t>Załącznik Nr 4a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</si>
  <si>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</si>
  <si>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</si>
  <si>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</si>
  <si>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</si>
  <si>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</si>
  <si>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</si>
  <si>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</si>
  <si>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</si>
  <si>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</si>
  <si>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</si>
  <si>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</si>
  <si>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</si>
  <si>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</si>
  <si>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</si>
  <si>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</si>
  <si>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</si>
  <si>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</si>
  <si>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</si>
  <si>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Plan przychodów i wydatków gospodarstw pomocniczych</t>
  </si>
  <si>
    <t>Plan przychodów i wydatków zakładów budżetowych</t>
  </si>
  <si>
    <t>Plan przychodów i wydatków środków specjalnych</t>
  </si>
  <si>
    <t>Plan przychodów i wydatków funduszy celowych</t>
  </si>
  <si>
    <t>Nazwa funduszu</t>
  </si>
  <si>
    <t>Plan na 2005 rok</t>
  </si>
  <si>
    <t>II. Subwencja ogólna</t>
  </si>
  <si>
    <t>III. Dotacje celowe otrzymane z bużetu państwa na zadania zlecone</t>
  </si>
  <si>
    <t>Ogółem dochody budżetu</t>
  </si>
  <si>
    <t>Stan środków obrotowych na 1.01.2005 r.</t>
  </si>
  <si>
    <t>stan środków obrotowych na 31.12.2005 r.</t>
  </si>
  <si>
    <t>Wykaz dotacji udzielanych z budżetu w 2005 roku</t>
  </si>
  <si>
    <t>z tego:</t>
  </si>
  <si>
    <t>a)</t>
  </si>
  <si>
    <t>b)</t>
  </si>
  <si>
    <t>Przychody z zaciągniętych pożyczek i kredytów (§ 952, 903)</t>
  </si>
  <si>
    <t>na prefinansowanie programów i projektów finansowanych z udziałem środków z budżetu UE, otrzymane z budżetu państwa (§ 903)</t>
  </si>
  <si>
    <t>Spłaty kredytów i pożyczek długoterminowych (§ 992, 963)</t>
  </si>
  <si>
    <t>na prefinansowanie programów i projektów finansowanych z udziałem środków z budżetu UE, otrzymane z budżetu państwa (§ 963)</t>
  </si>
  <si>
    <t>na realizację programów i projektów finansowanych z udziałem środków z budżetu UE, otrzymane z innych źródeł (§ 903)</t>
  </si>
  <si>
    <t>na realizację programów i projektów finansowanych z udziałem środków z budżetu UE, otrzymane z innych źródeł (§ 963)</t>
  </si>
  <si>
    <t>Budowa wodociągu w miejscowościach gm. Iwaniska</t>
  </si>
  <si>
    <t>Urząd Gminy</t>
  </si>
  <si>
    <t>010</t>
  </si>
  <si>
    <t>01010</t>
  </si>
  <si>
    <t>Modernizacja drogi gminnej</t>
  </si>
  <si>
    <t>Mydłów-Mydłowiec</t>
  </si>
  <si>
    <t>Modernizacja drogi gm.</t>
  </si>
  <si>
    <t>"Schabówka-Kujawy (przez wieś)</t>
  </si>
  <si>
    <t>Konary"</t>
  </si>
  <si>
    <t>Przepiórów-Krasków</t>
  </si>
  <si>
    <t>7.</t>
  </si>
  <si>
    <t xml:space="preserve">Modernizacja centralnego </t>
  </si>
  <si>
    <t>ogrzewania i modernizacja</t>
  </si>
  <si>
    <t>pokrycia dachowego</t>
  </si>
  <si>
    <t>Zakup komputerów z</t>
  </si>
  <si>
    <t>oprogramowaniem</t>
  </si>
  <si>
    <t>8.</t>
  </si>
  <si>
    <t>Modernizacja budynku Ośrodka</t>
  </si>
  <si>
    <t>Zdrowia w Iwaniskach</t>
  </si>
  <si>
    <t>9.</t>
  </si>
  <si>
    <t>Budowa kotłowni olejowej</t>
  </si>
  <si>
    <t xml:space="preserve">dla obiektów szkolnych wraz </t>
  </si>
  <si>
    <t xml:space="preserve">z dokumentacją </t>
  </si>
  <si>
    <t>1. Rolnictwo i łowiectwo</t>
  </si>
  <si>
    <t>Infrastruktura wodociągowa i sanitacyjna wsi</t>
  </si>
  <si>
    <t>Izby rolnicze</t>
  </si>
  <si>
    <t>01030</t>
  </si>
  <si>
    <t>Pozostała działalność</t>
  </si>
  <si>
    <t>Razem: dział 010</t>
  </si>
  <si>
    <t>2. Wytwarzanie i zaopatrywanie w energię elektr.,gaz i wodę.</t>
  </si>
  <si>
    <t>Dostarczanie wody</t>
  </si>
  <si>
    <t>Pozostała działalność.</t>
  </si>
  <si>
    <t>Razem: dział 400</t>
  </si>
  <si>
    <t>3. Transport i łączność</t>
  </si>
  <si>
    <t>Razem dz. 600</t>
  </si>
  <si>
    <t>4.. Gospodarka mieszkaniowa</t>
  </si>
  <si>
    <t>Gospodarka gruntami i nieruchomościami</t>
  </si>
  <si>
    <t>Razem: dział 700</t>
  </si>
  <si>
    <t>5.. Działalność usługowa</t>
  </si>
  <si>
    <t>Plany zagospodarowania przestrzennego</t>
  </si>
  <si>
    <t>Cmentarze</t>
  </si>
  <si>
    <t>Razem: dział 710</t>
  </si>
  <si>
    <t>6. Administracja publiczna</t>
  </si>
  <si>
    <t>Rady gmin</t>
  </si>
  <si>
    <t>Urzędy gmin.</t>
  </si>
  <si>
    <t>7. Bezpieczeństwo publiczne i ochrona przeciwpożarowa</t>
  </si>
  <si>
    <t>Ochotnicze straże pożarne.</t>
  </si>
  <si>
    <t>Razem dz. 754</t>
  </si>
  <si>
    <t>Razem dz. 756</t>
  </si>
  <si>
    <t>9. Obsługa długu publicznego</t>
  </si>
  <si>
    <t>Razem dz. 757</t>
  </si>
  <si>
    <t>10. Różne rozliczenia</t>
  </si>
  <si>
    <t>Rezerwy ogólne i celowe.</t>
  </si>
  <si>
    <t>Razem: dział 758</t>
  </si>
  <si>
    <t>11. Oświata i wychowanie</t>
  </si>
  <si>
    <t>Szkoły podstawowe</t>
  </si>
  <si>
    <t>Przedszkola</t>
  </si>
  <si>
    <t>Gimnazja</t>
  </si>
  <si>
    <t>Dowożenie uczniów do szkół</t>
  </si>
  <si>
    <t>Zespoły obsługi ekonomiczno-administracyjnej szkół.</t>
  </si>
  <si>
    <t>Dokształanie i doskonalenie nauczycieli.</t>
  </si>
  <si>
    <t>Razem dz. 801</t>
  </si>
  <si>
    <t>Lecznictwo ambulatoryjne</t>
  </si>
  <si>
    <t>Przeciwdziałanie alkoholizmowi</t>
  </si>
  <si>
    <t>Izby wytrzeźwień</t>
  </si>
  <si>
    <t>Razem: dział 851</t>
  </si>
  <si>
    <t>Domy pomocy społecznej.</t>
  </si>
  <si>
    <t>Zasiłki i pomoc w naturze oraz składki na ubezpieczenia społeczne</t>
  </si>
  <si>
    <t>Dodatki mieszkaniowe</t>
  </si>
  <si>
    <t>Ośrodki pomocy społecznej</t>
  </si>
  <si>
    <t>Razem dz. 852</t>
  </si>
  <si>
    <t>Świetlice szkolne</t>
  </si>
  <si>
    <t>Razem dz. 854</t>
  </si>
  <si>
    <t>Gospodarka ściekowa i ochrona wód.</t>
  </si>
  <si>
    <t>Gospodarka odpadami</t>
  </si>
  <si>
    <t>Oczyszczanie miast i wsi.</t>
  </si>
  <si>
    <t>Oświetlenie ulic, placów i dróg.</t>
  </si>
  <si>
    <t>Razem: dział 900</t>
  </si>
  <si>
    <t>Biblioteki</t>
  </si>
  <si>
    <t>Razem: dział 921</t>
  </si>
  <si>
    <t>Razem dz. 926</t>
  </si>
  <si>
    <t>1.Administracja publiczna</t>
  </si>
  <si>
    <t>Urzędy wojewódzkie</t>
  </si>
  <si>
    <t>Razem dz. 750</t>
  </si>
  <si>
    <t>2. Urzędy naczelnych organów władzy państw., kontroli i ochrony prawa oraz sądownictwa</t>
  </si>
  <si>
    <t>Urzędy naczelnych organów władzy państwowej, kontroli i ochrony prawa.</t>
  </si>
  <si>
    <t>Razem dz. 751</t>
  </si>
  <si>
    <t>3. Pomoc społeczna</t>
  </si>
  <si>
    <t>Zasiłki i pomoc w naturze oraz składki na ubezpieczenia społeczne.</t>
  </si>
  <si>
    <t>10.</t>
  </si>
  <si>
    <t>Modernizacja rusztu</t>
  </si>
  <si>
    <t>Urzad Gminy</t>
  </si>
  <si>
    <t>11.</t>
  </si>
  <si>
    <t>Zakup agregatu prądotwórczego</t>
  </si>
  <si>
    <t>12.</t>
  </si>
  <si>
    <t xml:space="preserve">Budowa kanalizacji </t>
  </si>
  <si>
    <t>w Iwaniskach</t>
  </si>
  <si>
    <t>13.</t>
  </si>
  <si>
    <t>w Woli Jastrzębskiej</t>
  </si>
  <si>
    <t>14.</t>
  </si>
  <si>
    <t>Dofinansowanie budowy</t>
  </si>
  <si>
    <t>Zakładu Utylizacji Odpadów</t>
  </si>
  <si>
    <t>Komunalnych w Jaczycach</t>
  </si>
  <si>
    <t>15.</t>
  </si>
  <si>
    <t>Wykonanie przyłącza SUW</t>
  </si>
  <si>
    <t>ujęcie Mydłów</t>
  </si>
  <si>
    <t>Zamek "Krzyżtopór"</t>
  </si>
  <si>
    <t>w Ujeździe</t>
  </si>
  <si>
    <t>ROLNICTWO I ŁOWIECTWO</t>
  </si>
  <si>
    <t>§ 0970 Wpływy z różnych dochodów</t>
  </si>
  <si>
    <t>LEŚNICTWO</t>
  </si>
  <si>
    <t>020</t>
  </si>
  <si>
    <t>400</t>
  </si>
  <si>
    <t>WYTWARZANIE I ZAOPATRYWANIE W ENERGIĘ ELEKTRYCZNĄ, GAZ I WODĘ</t>
  </si>
  <si>
    <t>§ 0830 Wpływy z usług</t>
  </si>
  <si>
    <t>§ 0910 Odsetki od nieterminowych wpłat z tyt. podatków i opłat.</t>
  </si>
  <si>
    <t>700</t>
  </si>
  <si>
    <t>GOSPODARKA MIESZKANIOWA</t>
  </si>
  <si>
    <t>§ 0470 wpływy z opłat za zarząd, użytkowanie i użytkowanie wieczyste nieruchomosci.</t>
  </si>
  <si>
    <t>§ 0920 Pozostałe odsetki.</t>
  </si>
  <si>
    <t>§ 0750 Dochody z najmu i dzierżawy składników majątkowych Skarbu Państwa, jednostek samorzadu terytorialnego lub innych jednostek zaliczanych do sektora finansów publicznych oraz innych umów o podobnym charakterze.</t>
  </si>
  <si>
    <t>750</t>
  </si>
  <si>
    <t>ADMINISTRACJA PUBLICZNA</t>
  </si>
  <si>
    <t>§ 0690 Wpływy z różnych opłat.</t>
  </si>
  <si>
    <t>§ 0970 Wpływy z różnych dochodów.</t>
  </si>
  <si>
    <t>756</t>
  </si>
  <si>
    <t>DOCHODY OD OSÓB PRAWNYCH, OD OSÓB FIZ. I OD INNYCH JEDNOSTEK NIEPOSIADAJACYCH OSOBOWOŚCI PRAWNEJ ORAZ WYDATKI ZWIĄZANE  Z ICH POBOREM.</t>
  </si>
  <si>
    <t>§ 0310 Podatek od nieruchomości.</t>
  </si>
  <si>
    <t>§ 0320 Podatek rolny.</t>
  </si>
  <si>
    <t>§ 0330 Podatek leśny.</t>
  </si>
  <si>
    <t>§ 0340 Podatek od śr. transportowych.</t>
  </si>
  <si>
    <t>§ 0360 Podatek od spadków i darowizn.</t>
  </si>
  <si>
    <t>§0370 Podatek od posiadania psów.</t>
  </si>
  <si>
    <t>§ 0430 Wpływy z opłaty targowej.</t>
  </si>
  <si>
    <t>§ 0450 Wpływy z opłaty administracyjnej za czynności urzędowe.</t>
  </si>
  <si>
    <t>§ 0500 podatek od czynności cywilnoprawnych.</t>
  </si>
  <si>
    <t>§ 0410 Wpływy z opłaty skarbowej.</t>
  </si>
  <si>
    <t>§ 0480 Wpływy z opłat za zezwolenia na sprzedaż alkoholu.</t>
  </si>
  <si>
    <t>§ 0010 Podatek dochodowy od osób fizycznych.</t>
  </si>
  <si>
    <t>§ 0020 Podatek dochodowy od osób prawnych.</t>
  </si>
  <si>
    <t>758</t>
  </si>
  <si>
    <t>RÓŻNE ROZLICZENIA</t>
  </si>
  <si>
    <t>852</t>
  </si>
  <si>
    <t>POMOC SPOŁECZNA</t>
  </si>
  <si>
    <t>§ 0830 Wpływy z usług.</t>
  </si>
  <si>
    <t>900</t>
  </si>
  <si>
    <t>GOSPODARKA KOMUNALNA I OCHRONA ŚRODOWISKA</t>
  </si>
  <si>
    <t>§ 0490 Wpływy z innych lokalnych opłat pobieranych przez jednostki samorządu terytorialnego na podst.odrębnych ustaw.</t>
  </si>
  <si>
    <t>§ 2920 Subwencje ogólne z budżetu państwa</t>
  </si>
  <si>
    <t>URZĘDY NACZELNYCH ORGANÓW WŁADZY PAŃSTWOWEJ, KONTROLI I OCHRONY PRAWA</t>
  </si>
  <si>
    <t>§ 2030 Dotacje celowe otrzymane z budżetu państwa na realizację własnych zadań bieżących gmin</t>
  </si>
  <si>
    <t xml:space="preserve">§ 6291 Środki na dofinansowanie własnych </t>
  </si>
  <si>
    <t>inwestycji gmin, powiatów samorządów</t>
  </si>
  <si>
    <t>województw pozyskane z innych źródeł</t>
  </si>
  <si>
    <t>TRANSPORT  I ŁĄCZNOŚĆ</t>
  </si>
  <si>
    <t>OŚWIATA I WYCHOWANIE</t>
  </si>
  <si>
    <t xml:space="preserve">§ 6290 Środki na dofinansowanie własnych </t>
  </si>
  <si>
    <t xml:space="preserve">§ 6291Środki na dofinansowanie własnych </t>
  </si>
  <si>
    <t>OCHRONA ZDROWIA</t>
  </si>
  <si>
    <t>Dofinansowanie do budowy dróg powiatowych .</t>
  </si>
  <si>
    <t>Dofinansowanie do budowy chodnika przy ul. Klimontowskiej.</t>
  </si>
  <si>
    <t>I.</t>
  </si>
  <si>
    <t xml:space="preserve">Jednostki samorządu </t>
  </si>
  <si>
    <t>terytorialnego.</t>
  </si>
  <si>
    <t>Transport i łączność</t>
  </si>
  <si>
    <t>Drogi publiczne wojew.</t>
  </si>
  <si>
    <t>Święt.Zarząd Dróg Wojew.</t>
  </si>
  <si>
    <t>Drogi publiczne powiatowe</t>
  </si>
  <si>
    <t>Starostwo Powiatowe</t>
  </si>
  <si>
    <t>w Opatowie.</t>
  </si>
  <si>
    <t>Dofinansowanie do budowy chodnika przy</t>
  </si>
  <si>
    <t>drodze wojew. Ul. Klimontowska</t>
  </si>
  <si>
    <t xml:space="preserve">Dofinansowanie do budowy dróg </t>
  </si>
  <si>
    <t>powiatowych</t>
  </si>
  <si>
    <t>Ochrona Zdrowia</t>
  </si>
  <si>
    <t>Izba Wytrzeźwień w</t>
  </si>
  <si>
    <t>Ostrowcu Św.</t>
  </si>
  <si>
    <t xml:space="preserve">Dotacja na działalność informacyjną </t>
  </si>
  <si>
    <t xml:space="preserve">o szkodliwości spożywania alkoholu i </t>
  </si>
  <si>
    <t>udzielanie usług świadczonych przez Izbę.</t>
  </si>
  <si>
    <t>II.</t>
  </si>
  <si>
    <t>Instytucje kultury</t>
  </si>
  <si>
    <t>Kultura i ochrona dziedzictwa</t>
  </si>
  <si>
    <t>narodowego</t>
  </si>
  <si>
    <t>Domy i Ośrodki Kultury</t>
  </si>
  <si>
    <t>Świetlice i Kluby.</t>
  </si>
  <si>
    <t xml:space="preserve">Działalność kulturalna GOK-u zgodnie </t>
  </si>
  <si>
    <t>z ustawą o organizowaniu i prowadzeniu</t>
  </si>
  <si>
    <t>działalności kulturalnej.</t>
  </si>
  <si>
    <t>Działalność kulturalna bibliotek zgodnie</t>
  </si>
  <si>
    <t xml:space="preserve">z ustawą o organizowaniu i prowadzeniu </t>
  </si>
  <si>
    <t>1.Transport  i łączność</t>
  </si>
  <si>
    <t>Drogi publiczne wojewódzkie</t>
  </si>
  <si>
    <t>OGÓŁEM</t>
  </si>
  <si>
    <t>§ 2010 Dotacje celowe otrzymane z budżetu państwa na realizację zadań bieżących z zakresu administracji rządowej oraz innych zadań zleconych gminie ustawami.</t>
  </si>
  <si>
    <t>§ 2010 Dotacje celowe otrzymane z budżetu państwa na realizację zadań bieżącychz zakresu administracji rządowej oraz innych zadań zleconych gminie ustawami.</t>
  </si>
  <si>
    <r>
      <t xml:space="preserve">§ 2010 </t>
    </r>
    <r>
      <rPr>
        <i/>
        <sz val="12"/>
        <rFont val="Times New Roman CE"/>
        <family val="1"/>
      </rPr>
      <t>Dotacje</t>
    </r>
    <r>
      <rPr>
        <b/>
        <i/>
        <sz val="12"/>
        <rFont val="Times New Roman CE"/>
        <family val="0"/>
      </rPr>
      <t xml:space="preserve"> </t>
    </r>
    <r>
      <rPr>
        <i/>
        <sz val="12"/>
        <rFont val="Times New Roman CE"/>
        <family val="1"/>
      </rPr>
      <t>celowe otrzymane z budżetu państwa na realizację zadań bieżących  z zakresu administracji rządowej oraz innych zadań zleconych gminie ustawami.</t>
    </r>
  </si>
  <si>
    <t>8. Dochody od osób prawnych, od osób fiz. i od innych jednostek nieposiadających osobowości prawnej oraz wydatki zwiazane z ich poborem.</t>
  </si>
  <si>
    <t>Domy i ośrodki kultury, świetlice i kluby.</t>
  </si>
  <si>
    <t>Składki na ubezpieczenia zdrowotne opłacane za osoby pobierające niektóre swiadczenia z pomocy społecznej oraz niektóre świadczenia rodzinne.</t>
  </si>
  <si>
    <t>śr. ZPORR</t>
  </si>
  <si>
    <t>sr. ZPORR</t>
  </si>
  <si>
    <t>i doposazenie</t>
  </si>
  <si>
    <t>śr.SPZOZ</t>
  </si>
  <si>
    <t>napowietrznego -oczyszcz.ściek.</t>
  </si>
  <si>
    <t>Modernizacja wysypiska śmieci</t>
  </si>
  <si>
    <t>do wymogów ustawy.</t>
  </si>
  <si>
    <t>w tym: 1.Opracowanie dokumentacji:</t>
  </si>
  <si>
    <t>z tego: projekt budowlany,</t>
  </si>
  <si>
    <t>Studium wykonalności</t>
  </si>
  <si>
    <t>2. Budowa wodociągu Kopiec,Kujawy, Kamieniec</t>
  </si>
  <si>
    <t>3. Budowa wodociągu Gryzikamień, Zagrody, Wygiełzów wraz z przepompownią</t>
  </si>
  <si>
    <t>5. Budowa wodociągu Skolankowska Wola, Jastrzębska Wola, Pipała, Stara Łagowica</t>
  </si>
  <si>
    <t>6. Budowa wodociągu Nowa Łagowica</t>
  </si>
  <si>
    <t>801</t>
  </si>
  <si>
    <t>80101</t>
  </si>
  <si>
    <t>Razem</t>
  </si>
  <si>
    <t>4.Budowa wodociągu Zielonka, Porąbki Górne, Porąbki Dolne wraz z przepompownią  Podzaldów, Wzory, Stobiec, Łopatno, Marianów, Młynki wraz ze SUW w Stobcu</t>
  </si>
  <si>
    <t xml:space="preserve">       Załącznik Nr 7</t>
  </si>
  <si>
    <t>Gminna Biblioteka Publiczna</t>
  </si>
  <si>
    <t>Rozbudowa Szkoły Podstawowej z salą gimnastyczną</t>
  </si>
  <si>
    <t>poż.WFOŚ</t>
  </si>
  <si>
    <t>§ 0870 Wpływy ze sprzedaży składników majątkowych.</t>
  </si>
  <si>
    <t>§ 0350 Podatek od działalności gospodarczej osób fizycznych ,opłacany w formie karty podatkowej.</t>
  </si>
  <si>
    <t>Drogi publiczne gminne</t>
  </si>
  <si>
    <t>województw ,pozyskane z innych źródeł</t>
  </si>
  <si>
    <t>województw, pozyskane z innych źródeł</t>
  </si>
  <si>
    <t>Pobór podatków, opłat i nieopodatk. należności budżetowych</t>
  </si>
  <si>
    <t>Obsługa papierów wartościowych, kredytów i pożyczek jednostek samorządu terytorialnego</t>
  </si>
  <si>
    <t>Usługi opiekuńcze i specj.usł.opiek.</t>
  </si>
  <si>
    <t>Zadania w zakresie kultury fizycznej i sportu.</t>
  </si>
  <si>
    <t>Świadczenia rodzinne oraz składki na ubezpieczenia emerytalne i rentowe z ubezpiecz. społecznego.</t>
  </si>
  <si>
    <t>z tego: budowa sali gimnastycznej przy Gimnazjum w Szkole Podst. w Iwaniskach</t>
  </si>
  <si>
    <t>600</t>
  </si>
  <si>
    <t>TRANSPORT I ŁĄCZNOŚĆ</t>
  </si>
  <si>
    <t>§ 0590 Wpływy z opłat za koncesje i licencje.</t>
  </si>
  <si>
    <t>§ 2750 Środki na uzupełnienie dochodów gmin</t>
  </si>
  <si>
    <t>§6310 Dotacje celowe otrzymane z budżetu państwa na inwestycje i zakupy inwestycyjne z zakresu administr. rzadowej oraz innych zadań zleconych gminie ustawami.</t>
  </si>
  <si>
    <t>IV Dotacje celowe otrzymane z budzetu państwa na zadania realizowane na podstawie porozumień z organami administracji rządowej</t>
  </si>
  <si>
    <t>DZIAŁALNOŚĆ USŁUGOWA</t>
  </si>
  <si>
    <t>OSWIATA I WYCHOWANIE</t>
  </si>
  <si>
    <t>§ 2033 Dotacje celowe otrzymane z budżetu państwa na realizację własnych zadań bieżących gmin</t>
  </si>
  <si>
    <t>KULTURA I OCHRONA DZIEDZICTWA NARODOWEGO</t>
  </si>
  <si>
    <t>VII Dotacje celowe otrzymane z funduszy celowych.</t>
  </si>
  <si>
    <t xml:space="preserve">TRANSPORT I ŁĄCZNOŚĆ </t>
  </si>
  <si>
    <t>§ 6260 Dotacje celowe z fuduszy celowych na finansowanie lub dofinansowanie kosztów realizacji inwestycji i zakupów inwestycyjnch jednostek sektora finansów publicznych.</t>
  </si>
  <si>
    <t>GOSPODARKA KOMUNALNA I OCHRONA</t>
  </si>
  <si>
    <t>ŚRODOWISKA</t>
  </si>
  <si>
    <t>01095</t>
  </si>
  <si>
    <t>§ 0920 Pozostałe odsetki</t>
  </si>
  <si>
    <t>VI .Dotacje celowe na podst. porozumień z innymi jednostkami samorządu terytorialnego.</t>
  </si>
  <si>
    <t xml:space="preserve"> </t>
  </si>
  <si>
    <t>VIII Środki na dofinansowanie zadań własnych j.s.t. pozyskane z innych źródeł.</t>
  </si>
  <si>
    <t>2</t>
  </si>
  <si>
    <t>12. Ochrona zdrowia</t>
  </si>
  <si>
    <t>13. Pomoc społeczna</t>
  </si>
  <si>
    <t>14. Edukacyjna opieka wychow.</t>
  </si>
  <si>
    <t>15. Gospodarka komunalna i ochrona środowiska</t>
  </si>
  <si>
    <t>16. Kultura i ochrona dziedzictwa narodowego</t>
  </si>
  <si>
    <t>17. Kultura fizyczna i sport</t>
  </si>
  <si>
    <t>I. Dochody własne</t>
  </si>
  <si>
    <t>§ 2320 Dotacje celowe otrzymane z powiatu na zadania bieżace realizowane na podst. porozumień między j.s.t.</t>
  </si>
  <si>
    <t>§ 2330 Dotacie celowe otrzymane od samorządu województwa na zadania bieżace realizowane na podst. porozumień miedzy j.s.t.</t>
  </si>
  <si>
    <t>V. Dotacje celowe otrzymane z bużetu państwa na zadania własne</t>
  </si>
  <si>
    <t>§ 6330 Dotacje celowe otrzymane z budżetu państwa na realizację inwestycji i zakupów inwestycyjnych własnych gmin.</t>
  </si>
  <si>
    <t>§ 2020 Dotacje celowe otrzymane z budżetu państwa na zadania bieżące realizowane przez gminę na podst. porozumień z organami administracji rządowej.</t>
  </si>
  <si>
    <t>Razem dz.750</t>
  </si>
  <si>
    <t>śr.ZPORR</t>
  </si>
  <si>
    <t>Przewidyw. wykonanie w roku 2004</t>
  </si>
  <si>
    <t>764000 śr.ZPORR</t>
  </si>
  <si>
    <t>śr. MENiS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</si>
</sst>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2"/>
    </font>
    <font>
      <b/>
      <i/>
      <sz val="8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 quotePrefix="1">
      <alignment horizontal="center" vertical="center" wrapText="1"/>
    </xf>
    <xf numFmtId="0" fontId="1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2" fillId="0" borderId="1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1" fontId="1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1" fontId="3" fillId="0" borderId="1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1" fontId="3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2" xfId="0" applyFont="1" applyBorder="1" applyAlignment="1">
      <alignment/>
    </xf>
    <xf numFmtId="41" fontId="3" fillId="0" borderId="4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41" fontId="2" fillId="0" borderId="2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41" fontId="2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top" wrapText="1"/>
    </xf>
    <xf numFmtId="41" fontId="3" fillId="0" borderId="2" xfId="0" applyNumberFormat="1" applyFont="1" applyBorder="1" applyAlignment="1">
      <alignment horizontal="center"/>
    </xf>
    <xf numFmtId="41" fontId="10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8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1" fontId="3" fillId="0" borderId="6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1" fontId="2" fillId="0" borderId="4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1" fontId="2" fillId="0" borderId="6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1" fontId="10" fillId="0" borderId="4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0" fontId="3" fillId="0" borderId="3" xfId="0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14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44" fontId="10" fillId="0" borderId="5" xfId="20" applyFont="1" applyBorder="1" applyAlignment="1">
      <alignment horizontal="center" wrapText="1"/>
    </xf>
    <xf numFmtId="44" fontId="10" fillId="0" borderId="15" xfId="20" applyFont="1" applyBorder="1" applyAlignment="1">
      <alignment horizontal="center" wrapText="1"/>
    </xf>
    <xf numFmtId="44" fontId="10" fillId="0" borderId="14" xfId="2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="75" zoomScaleNormal="75" workbookViewId="0" topLeftCell="A10">
      <selection activeCell="D8" sqref="D8:D9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5.875" style="1" customWidth="1"/>
    <col min="4" max="4" width="15.25390625" style="1" customWidth="1"/>
    <col min="5" max="7" width="15.75390625" style="1" customWidth="1"/>
    <col min="8" max="16384" width="9.125" style="1" customWidth="1"/>
  </cols>
  <sheetData>
    <row r="1" spans="4:7" ht="15.75">
      <c r="D1" s="342" t="s">
        <v>1</v>
      </c>
      <c r="E1" s="342"/>
      <c r="F1" s="267"/>
      <c r="G1" s="267"/>
    </row>
    <row r="2" spans="4:7" ht="15.75">
      <c r="D2" s="342" t="s">
        <v>66</v>
      </c>
      <c r="E2" s="342"/>
      <c r="F2" s="267"/>
      <c r="G2" s="267"/>
    </row>
    <row r="3" spans="4:7" ht="15.75">
      <c r="D3" s="342" t="s">
        <v>67</v>
      </c>
      <c r="E3" s="342"/>
      <c r="F3" s="267"/>
      <c r="G3" s="267"/>
    </row>
    <row r="4" spans="4:7" ht="15.75">
      <c r="D4" s="342" t="s">
        <v>68</v>
      </c>
      <c r="E4" s="342"/>
      <c r="F4" s="267"/>
      <c r="G4" s="267"/>
    </row>
    <row r="5" ht="12.75" customHeight="1"/>
    <row r="6" spans="1:7" ht="15.75" customHeight="1">
      <c r="A6" s="339" t="s">
        <v>0</v>
      </c>
      <c r="B6" s="339"/>
      <c r="C6" s="339"/>
      <c r="D6" s="339"/>
      <c r="E6" s="339"/>
      <c r="F6" s="266"/>
      <c r="G6" s="266"/>
    </row>
    <row r="7" ht="12" customHeight="1"/>
    <row r="8" spans="1:7" s="23" customFormat="1" ht="15" customHeight="1">
      <c r="A8" s="340" t="s">
        <v>2</v>
      </c>
      <c r="B8" s="340" t="s">
        <v>3</v>
      </c>
      <c r="C8" s="340" t="s">
        <v>4</v>
      </c>
      <c r="D8" s="340" t="s">
        <v>399</v>
      </c>
      <c r="E8" s="340" t="s">
        <v>115</v>
      </c>
      <c r="F8" s="270"/>
      <c r="G8" s="270"/>
    </row>
    <row r="9" spans="1:10" s="23" customFormat="1" ht="64.5" customHeight="1">
      <c r="A9" s="340"/>
      <c r="B9" s="340"/>
      <c r="C9" s="340"/>
      <c r="D9" s="340"/>
      <c r="E9" s="340"/>
      <c r="F9" s="270"/>
      <c r="G9" s="270"/>
      <c r="J9" s="269"/>
    </row>
    <row r="10" spans="1:7" s="25" customFormat="1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1"/>
      <c r="G10" s="271"/>
    </row>
    <row r="11" spans="1:9" ht="15.75">
      <c r="A11" s="338" t="s">
        <v>391</v>
      </c>
      <c r="B11" s="338"/>
      <c r="C11" s="338"/>
      <c r="D11" s="154">
        <v>2050687</v>
      </c>
      <c r="E11" s="154">
        <v>2522216</v>
      </c>
      <c r="F11" s="272"/>
      <c r="G11" s="272"/>
      <c r="I11" s="2"/>
    </row>
    <row r="12" spans="1:7" ht="15.75">
      <c r="A12" s="95" t="s">
        <v>36</v>
      </c>
      <c r="B12" s="121" t="s">
        <v>133</v>
      </c>
      <c r="C12" s="95" t="s">
        <v>239</v>
      </c>
      <c r="D12" s="129">
        <v>100500</v>
      </c>
      <c r="E12" s="129">
        <v>477200</v>
      </c>
      <c r="F12" s="273"/>
      <c r="G12" s="273"/>
    </row>
    <row r="13" spans="1:7" ht="15.75">
      <c r="A13" s="68"/>
      <c r="B13" s="127"/>
      <c r="C13" s="128" t="s">
        <v>254</v>
      </c>
      <c r="D13" s="130">
        <v>500</v>
      </c>
      <c r="E13" s="130"/>
      <c r="F13" s="274"/>
      <c r="G13" s="274"/>
    </row>
    <row r="14" spans="1:7" ht="15.75">
      <c r="A14" s="68"/>
      <c r="B14" s="122"/>
      <c r="C14" s="123" t="s">
        <v>240</v>
      </c>
      <c r="D14" s="130">
        <v>100000</v>
      </c>
      <c r="E14" s="130">
        <v>477200</v>
      </c>
      <c r="F14" s="274"/>
      <c r="G14" s="274"/>
    </row>
    <row r="15" spans="1:7" ht="15.75">
      <c r="A15" s="95" t="s">
        <v>37</v>
      </c>
      <c r="B15" s="121" t="s">
        <v>242</v>
      </c>
      <c r="C15" s="95" t="s">
        <v>241</v>
      </c>
      <c r="D15" s="129">
        <v>3000</v>
      </c>
      <c r="E15" s="129">
        <v>3000</v>
      </c>
      <c r="F15" s="273"/>
      <c r="G15" s="273"/>
    </row>
    <row r="16" spans="1:7" ht="15.75">
      <c r="A16" s="290"/>
      <c r="B16" s="298"/>
      <c r="C16" s="166" t="s">
        <v>254</v>
      </c>
      <c r="D16" s="168">
        <v>3000</v>
      </c>
      <c r="E16" s="168">
        <v>3000</v>
      </c>
      <c r="F16" s="274"/>
      <c r="G16" s="274"/>
    </row>
    <row r="17" spans="1:7" ht="31.5">
      <c r="A17" s="162" t="s">
        <v>38</v>
      </c>
      <c r="B17" s="165" t="s">
        <v>243</v>
      </c>
      <c r="C17" s="162" t="s">
        <v>244</v>
      </c>
      <c r="D17" s="169">
        <v>121000</v>
      </c>
      <c r="E17" s="261">
        <v>176500</v>
      </c>
      <c r="F17" s="273"/>
      <c r="G17" s="273"/>
    </row>
    <row r="18" spans="1:7" ht="15.75">
      <c r="A18" s="163"/>
      <c r="B18" s="296"/>
      <c r="C18" s="163"/>
      <c r="D18" s="289"/>
      <c r="E18" s="288"/>
      <c r="F18" s="273"/>
      <c r="G18" s="273"/>
    </row>
    <row r="19" spans="1:7" ht="15.75">
      <c r="A19" s="291"/>
      <c r="B19" s="299"/>
      <c r="C19" s="199" t="s">
        <v>245</v>
      </c>
      <c r="D19" s="287">
        <v>120000</v>
      </c>
      <c r="E19" s="287">
        <v>175000</v>
      </c>
      <c r="F19" s="274"/>
      <c r="G19" s="274"/>
    </row>
    <row r="20" spans="1:7" ht="31.5">
      <c r="A20" s="68"/>
      <c r="B20" s="122"/>
      <c r="C20" s="123" t="s">
        <v>246</v>
      </c>
      <c r="D20" s="130">
        <v>500</v>
      </c>
      <c r="E20" s="130">
        <v>500</v>
      </c>
      <c r="F20" s="274"/>
      <c r="G20" s="274"/>
    </row>
    <row r="21" spans="1:7" ht="15.75">
      <c r="A21" s="68"/>
      <c r="B21" s="120"/>
      <c r="C21" s="123" t="s">
        <v>240</v>
      </c>
      <c r="D21" s="130">
        <v>500</v>
      </c>
      <c r="E21" s="130">
        <v>1000</v>
      </c>
      <c r="F21" s="274"/>
      <c r="G21" s="274"/>
    </row>
    <row r="22" spans="1:7" ht="15.75">
      <c r="A22" s="68"/>
      <c r="B22" s="121" t="s">
        <v>364</v>
      </c>
      <c r="C22" s="95" t="s">
        <v>365</v>
      </c>
      <c r="D22" s="129">
        <v>2000</v>
      </c>
      <c r="E22" s="154"/>
      <c r="F22" s="272"/>
      <c r="G22" s="272"/>
    </row>
    <row r="23" spans="1:7" ht="15.75">
      <c r="A23" s="290"/>
      <c r="B23" s="293"/>
      <c r="C23" s="166" t="s">
        <v>240</v>
      </c>
      <c r="D23" s="168">
        <v>2000</v>
      </c>
      <c r="E23" s="168"/>
      <c r="F23" s="274"/>
      <c r="G23" s="274"/>
    </row>
    <row r="24" spans="1:7" ht="15.75">
      <c r="A24" s="292"/>
      <c r="B24" s="295"/>
      <c r="C24" s="197"/>
      <c r="D24" s="297"/>
      <c r="E24" s="168"/>
      <c r="F24" s="274"/>
      <c r="G24" s="274"/>
    </row>
    <row r="25" spans="1:7" ht="15.75">
      <c r="A25" s="163" t="s">
        <v>39</v>
      </c>
      <c r="B25" s="296" t="s">
        <v>247</v>
      </c>
      <c r="C25" s="163" t="s">
        <v>248</v>
      </c>
      <c r="D25" s="289">
        <v>181431</v>
      </c>
      <c r="E25" s="288">
        <v>145114</v>
      </c>
      <c r="F25" s="273"/>
      <c r="G25" s="273"/>
    </row>
    <row r="26" spans="1:7" ht="31.5">
      <c r="A26" s="291"/>
      <c r="B26" s="294"/>
      <c r="C26" s="199" t="s">
        <v>249</v>
      </c>
      <c r="D26" s="287">
        <v>281</v>
      </c>
      <c r="E26" s="287">
        <v>231</v>
      </c>
      <c r="F26" s="274"/>
      <c r="G26" s="274"/>
    </row>
    <row r="27" spans="1:7" ht="76.5" customHeight="1">
      <c r="A27" s="68"/>
      <c r="B27" s="119"/>
      <c r="C27" s="123" t="s">
        <v>251</v>
      </c>
      <c r="D27" s="130">
        <v>111000</v>
      </c>
      <c r="E27" s="130">
        <v>94383</v>
      </c>
      <c r="F27" s="274"/>
      <c r="G27" s="274"/>
    </row>
    <row r="28" spans="1:7" ht="31.5">
      <c r="A28" s="68"/>
      <c r="B28" s="120"/>
      <c r="C28" s="123" t="s">
        <v>353</v>
      </c>
      <c r="D28" s="130">
        <v>70000</v>
      </c>
      <c r="E28" s="130">
        <v>50000</v>
      </c>
      <c r="F28" s="274"/>
      <c r="G28" s="274"/>
    </row>
    <row r="29" spans="1:7" ht="15.75">
      <c r="A29" s="68"/>
      <c r="B29" s="120"/>
      <c r="C29" s="123" t="s">
        <v>250</v>
      </c>
      <c r="D29" s="130">
        <v>150</v>
      </c>
      <c r="E29" s="130">
        <v>500</v>
      </c>
      <c r="F29" s="274"/>
      <c r="G29" s="274"/>
    </row>
    <row r="30" spans="1:7" ht="15.75">
      <c r="A30" s="95" t="s">
        <v>40</v>
      </c>
      <c r="B30" s="121" t="s">
        <v>252</v>
      </c>
      <c r="C30" s="95" t="s">
        <v>253</v>
      </c>
      <c r="D30" s="129">
        <v>3300</v>
      </c>
      <c r="E30" s="129">
        <v>10840</v>
      </c>
      <c r="F30" s="273"/>
      <c r="G30" s="273"/>
    </row>
    <row r="31" spans="1:7" ht="15.75">
      <c r="A31" s="95"/>
      <c r="B31" s="127"/>
      <c r="C31" s="123" t="s">
        <v>254</v>
      </c>
      <c r="D31" s="130">
        <v>800</v>
      </c>
      <c r="E31" s="130">
        <v>1000</v>
      </c>
      <c r="F31" s="274"/>
      <c r="G31" s="274"/>
    </row>
    <row r="32" spans="1:7" ht="15.75">
      <c r="A32" s="161"/>
      <c r="B32" s="164"/>
      <c r="C32" s="166" t="s">
        <v>255</v>
      </c>
      <c r="D32" s="168">
        <v>2500</v>
      </c>
      <c r="E32" s="168">
        <v>9840</v>
      </c>
      <c r="F32" s="274"/>
      <c r="G32" s="274"/>
    </row>
    <row r="33" spans="1:7" ht="78.75">
      <c r="A33" s="162" t="s">
        <v>41</v>
      </c>
      <c r="B33" s="164" t="s">
        <v>256</v>
      </c>
      <c r="C33" s="285" t="s">
        <v>257</v>
      </c>
      <c r="D33" s="169">
        <v>1504988</v>
      </c>
      <c r="E33" s="261">
        <v>1575784</v>
      </c>
      <c r="F33" s="273"/>
      <c r="G33" s="273"/>
    </row>
    <row r="34" spans="1:7" ht="15.75">
      <c r="A34" s="163"/>
      <c r="B34" s="284"/>
      <c r="C34" s="286"/>
      <c r="D34" s="289"/>
      <c r="E34" s="288"/>
      <c r="F34" s="273"/>
      <c r="G34" s="273"/>
    </row>
    <row r="35" spans="1:7" ht="15.75">
      <c r="A35" s="300">
        <v>1</v>
      </c>
      <c r="B35" s="120" t="s">
        <v>384</v>
      </c>
      <c r="C35" s="300">
        <v>3</v>
      </c>
      <c r="D35" s="130">
        <v>4</v>
      </c>
      <c r="E35" s="130">
        <v>5</v>
      </c>
      <c r="F35" s="274"/>
      <c r="G35" s="274"/>
    </row>
    <row r="36" spans="1:7" ht="47.25">
      <c r="A36" s="95"/>
      <c r="B36" s="125"/>
      <c r="C36" s="123" t="s">
        <v>354</v>
      </c>
      <c r="D36" s="130">
        <v>11300</v>
      </c>
      <c r="E36" s="130">
        <v>13000</v>
      </c>
      <c r="F36" s="274"/>
      <c r="G36" s="274"/>
    </row>
    <row r="37" spans="1:7" ht="15.75">
      <c r="A37" s="68"/>
      <c r="B37" s="119"/>
      <c r="C37" s="123" t="s">
        <v>258</v>
      </c>
      <c r="D37" s="130">
        <v>432163</v>
      </c>
      <c r="E37" s="130">
        <v>439400</v>
      </c>
      <c r="F37" s="274"/>
      <c r="G37" s="274"/>
    </row>
    <row r="38" spans="1:7" ht="15.75">
      <c r="A38" s="68"/>
      <c r="B38" s="119"/>
      <c r="C38" s="123" t="s">
        <v>259</v>
      </c>
      <c r="D38" s="130">
        <v>361999</v>
      </c>
      <c r="E38" s="130">
        <v>362022</v>
      </c>
      <c r="F38" s="274"/>
      <c r="G38" s="274"/>
    </row>
    <row r="39" spans="1:7" ht="15.75">
      <c r="A39" s="68"/>
      <c r="B39" s="119"/>
      <c r="C39" s="123" t="s">
        <v>260</v>
      </c>
      <c r="D39" s="130">
        <v>29694</v>
      </c>
      <c r="E39" s="130">
        <v>36635</v>
      </c>
      <c r="F39" s="274"/>
      <c r="G39" s="274"/>
    </row>
    <row r="40" spans="1:7" ht="15.75">
      <c r="A40" s="68"/>
      <c r="B40" s="119"/>
      <c r="C40" s="123" t="s">
        <v>261</v>
      </c>
      <c r="D40" s="130">
        <v>29937</v>
      </c>
      <c r="E40" s="130">
        <v>35619</v>
      </c>
      <c r="F40" s="274"/>
      <c r="G40" s="274"/>
    </row>
    <row r="41" spans="1:7" ht="15.75">
      <c r="A41" s="68"/>
      <c r="B41" s="119"/>
      <c r="C41" s="123" t="s">
        <v>262</v>
      </c>
      <c r="D41" s="130">
        <v>1464</v>
      </c>
      <c r="E41" s="130">
        <v>2000</v>
      </c>
      <c r="F41" s="274"/>
      <c r="G41" s="274"/>
    </row>
    <row r="42" spans="1:7" ht="15.75">
      <c r="A42" s="68"/>
      <c r="B42" s="119"/>
      <c r="C42" s="123" t="s">
        <v>263</v>
      </c>
      <c r="D42" s="130"/>
      <c r="E42" s="130">
        <v>200</v>
      </c>
      <c r="F42" s="274"/>
      <c r="G42" s="274"/>
    </row>
    <row r="43" spans="1:7" ht="15.75">
      <c r="A43" s="68"/>
      <c r="B43" s="119"/>
      <c r="C43" s="123" t="s">
        <v>264</v>
      </c>
      <c r="D43" s="130">
        <v>8500</v>
      </c>
      <c r="E43" s="130">
        <v>9000</v>
      </c>
      <c r="F43" s="274"/>
      <c r="G43" s="274"/>
    </row>
    <row r="44" spans="1:7" ht="31.5">
      <c r="A44" s="68"/>
      <c r="B44" s="119"/>
      <c r="C44" s="123" t="s">
        <v>265</v>
      </c>
      <c r="D44" s="130"/>
      <c r="E44" s="130">
        <v>500</v>
      </c>
      <c r="F44" s="274"/>
      <c r="G44" s="274"/>
    </row>
    <row r="45" spans="1:7" ht="15.75">
      <c r="A45" s="68"/>
      <c r="B45" s="119"/>
      <c r="C45" s="123" t="s">
        <v>266</v>
      </c>
      <c r="D45" s="130">
        <v>27000</v>
      </c>
      <c r="E45" s="130">
        <v>27000</v>
      </c>
      <c r="F45" s="274"/>
      <c r="G45" s="274"/>
    </row>
    <row r="46" spans="1:7" ht="15.75">
      <c r="A46" s="68"/>
      <c r="B46" s="119"/>
      <c r="C46" s="123" t="s">
        <v>366</v>
      </c>
      <c r="D46" s="130">
        <v>1440</v>
      </c>
      <c r="E46" s="130"/>
      <c r="F46" s="274"/>
      <c r="G46" s="274"/>
    </row>
    <row r="47" spans="1:7" ht="15.75">
      <c r="A47" s="68"/>
      <c r="B47" s="119"/>
      <c r="C47" s="123" t="s">
        <v>254</v>
      </c>
      <c r="D47" s="130">
        <v>900</v>
      </c>
      <c r="E47" s="130">
        <v>900</v>
      </c>
      <c r="F47" s="274"/>
      <c r="G47" s="274"/>
    </row>
    <row r="48" spans="1:7" ht="31.5">
      <c r="A48" s="68"/>
      <c r="B48" s="119"/>
      <c r="C48" s="123" t="s">
        <v>246</v>
      </c>
      <c r="D48" s="130">
        <v>8115</v>
      </c>
      <c r="E48" s="130">
        <v>8120</v>
      </c>
      <c r="F48" s="274"/>
      <c r="G48" s="274"/>
    </row>
    <row r="49" spans="1:7" ht="15.75">
      <c r="A49" s="68"/>
      <c r="B49" s="119"/>
      <c r="C49" s="123" t="s">
        <v>267</v>
      </c>
      <c r="D49" s="130">
        <v>15000</v>
      </c>
      <c r="E49" s="130">
        <v>15000</v>
      </c>
      <c r="F49" s="274"/>
      <c r="G49" s="274"/>
    </row>
    <row r="50" spans="1:7" ht="31.5">
      <c r="A50" s="68"/>
      <c r="B50" s="119"/>
      <c r="C50" s="123" t="s">
        <v>268</v>
      </c>
      <c r="D50" s="130">
        <v>58900</v>
      </c>
      <c r="E50" s="130">
        <v>56000</v>
      </c>
      <c r="F50" s="274"/>
      <c r="G50" s="274"/>
    </row>
    <row r="51" spans="1:7" ht="15.75">
      <c r="A51" s="68"/>
      <c r="B51" s="119"/>
      <c r="C51" s="123" t="s">
        <v>269</v>
      </c>
      <c r="D51" s="130">
        <v>516076</v>
      </c>
      <c r="E51" s="130">
        <v>567888</v>
      </c>
      <c r="F51" s="274"/>
      <c r="G51" s="274"/>
    </row>
    <row r="52" spans="1:7" ht="15.75">
      <c r="A52" s="68"/>
      <c r="B52" s="119"/>
      <c r="C52" s="123" t="s">
        <v>270</v>
      </c>
      <c r="D52" s="130">
        <v>2500</v>
      </c>
      <c r="E52" s="130">
        <v>2500</v>
      </c>
      <c r="F52" s="274"/>
      <c r="G52" s="274"/>
    </row>
    <row r="53" spans="1:7" ht="15.75">
      <c r="A53" s="95" t="s">
        <v>141</v>
      </c>
      <c r="B53" s="121" t="s">
        <v>271</v>
      </c>
      <c r="C53" s="95" t="s">
        <v>272</v>
      </c>
      <c r="D53" s="129">
        <v>20238</v>
      </c>
      <c r="E53" s="129">
        <v>18462</v>
      </c>
      <c r="F53" s="273"/>
      <c r="G53" s="273"/>
    </row>
    <row r="54" spans="1:7" ht="15.75">
      <c r="A54" s="68"/>
      <c r="B54" s="127"/>
      <c r="C54" s="123" t="s">
        <v>255</v>
      </c>
      <c r="D54" s="130">
        <v>20238</v>
      </c>
      <c r="E54" s="130">
        <v>18462</v>
      </c>
      <c r="F54" s="274"/>
      <c r="G54" s="274"/>
    </row>
    <row r="55" spans="1:7" ht="30" customHeight="1">
      <c r="A55" s="95" t="s">
        <v>147</v>
      </c>
      <c r="B55" s="121" t="s">
        <v>273</v>
      </c>
      <c r="C55" s="95" t="s">
        <v>274</v>
      </c>
      <c r="D55" s="129">
        <v>13000</v>
      </c>
      <c r="E55" s="129">
        <v>13840</v>
      </c>
      <c r="F55" s="273"/>
      <c r="G55" s="273"/>
    </row>
    <row r="56" spans="1:7" ht="15.75">
      <c r="A56" s="68"/>
      <c r="B56" s="119"/>
      <c r="C56" s="123" t="s">
        <v>275</v>
      </c>
      <c r="D56" s="130">
        <v>4000</v>
      </c>
      <c r="E56" s="130">
        <v>4000</v>
      </c>
      <c r="F56" s="274"/>
      <c r="G56" s="274"/>
    </row>
    <row r="57" spans="1:7" ht="15.75">
      <c r="A57" s="68"/>
      <c r="B57" s="119"/>
      <c r="C57" s="123" t="s">
        <v>255</v>
      </c>
      <c r="D57" s="130">
        <v>9000</v>
      </c>
      <c r="E57" s="130">
        <v>9840</v>
      </c>
      <c r="F57" s="274"/>
      <c r="G57" s="274"/>
    </row>
    <row r="58" spans="1:7" ht="45.75" customHeight="1">
      <c r="A58" s="95" t="s">
        <v>150</v>
      </c>
      <c r="B58" s="121" t="s">
        <v>276</v>
      </c>
      <c r="C58" s="95" t="s">
        <v>277</v>
      </c>
      <c r="D58" s="129">
        <v>101230</v>
      </c>
      <c r="E58" s="129">
        <v>101476</v>
      </c>
      <c r="F58" s="273"/>
      <c r="G58" s="273"/>
    </row>
    <row r="59" spans="1:7" ht="47.25">
      <c r="A59" s="95"/>
      <c r="B59" s="122"/>
      <c r="C59" s="123" t="s">
        <v>278</v>
      </c>
      <c r="D59" s="130">
        <v>51000</v>
      </c>
      <c r="E59" s="130">
        <v>52000</v>
      </c>
      <c r="F59" s="274"/>
      <c r="G59" s="274"/>
    </row>
    <row r="60" spans="1:7" ht="15.75">
      <c r="A60" s="95"/>
      <c r="B60" s="122"/>
      <c r="C60" s="123" t="s">
        <v>254</v>
      </c>
      <c r="D60" s="130">
        <v>30</v>
      </c>
      <c r="E60" s="130">
        <v>76</v>
      </c>
      <c r="F60" s="274"/>
      <c r="G60" s="274"/>
    </row>
    <row r="61" spans="1:7" ht="15.75">
      <c r="A61" s="95"/>
      <c r="B61" s="122"/>
      <c r="C61" s="123" t="s">
        <v>380</v>
      </c>
      <c r="D61" s="130">
        <v>200</v>
      </c>
      <c r="E61" s="130">
        <v>200</v>
      </c>
      <c r="F61" s="274"/>
      <c r="G61" s="274"/>
    </row>
    <row r="62" spans="1:7" ht="15.75">
      <c r="A62" s="68"/>
      <c r="B62" s="124"/>
      <c r="C62" s="123" t="s">
        <v>255</v>
      </c>
      <c r="D62" s="130">
        <v>50000</v>
      </c>
      <c r="E62" s="130">
        <v>49200</v>
      </c>
      <c r="F62" s="274"/>
      <c r="G62" s="274"/>
    </row>
    <row r="63" spans="1:7" ht="15.75">
      <c r="A63" s="341" t="s">
        <v>116</v>
      </c>
      <c r="B63" s="341"/>
      <c r="C63" s="341"/>
      <c r="D63" s="154">
        <v>7018289</v>
      </c>
      <c r="E63" s="154">
        <v>7207600</v>
      </c>
      <c r="F63" s="272"/>
      <c r="G63" s="272"/>
    </row>
    <row r="64" spans="1:7" ht="30.75" customHeight="1">
      <c r="A64" s="126" t="s">
        <v>36</v>
      </c>
      <c r="B64" s="95">
        <v>758</v>
      </c>
      <c r="C64" s="95" t="s">
        <v>272</v>
      </c>
      <c r="D64" s="132">
        <v>7018289</v>
      </c>
      <c r="E64" s="132">
        <v>7207600</v>
      </c>
      <c r="F64" s="275"/>
      <c r="G64" s="275"/>
    </row>
    <row r="65" spans="1:7" ht="15.75">
      <c r="A65" s="126"/>
      <c r="B65" s="126"/>
      <c r="C65" s="126" t="s">
        <v>367</v>
      </c>
      <c r="D65" s="133">
        <v>46754</v>
      </c>
      <c r="E65" s="133"/>
      <c r="F65" s="276"/>
      <c r="G65" s="276"/>
    </row>
    <row r="66" spans="1:7" ht="15.75">
      <c r="A66" s="126"/>
      <c r="B66" s="126"/>
      <c r="C66" s="126" t="s">
        <v>279</v>
      </c>
      <c r="D66" s="133">
        <v>6971535</v>
      </c>
      <c r="E66" s="133">
        <v>7207600</v>
      </c>
      <c r="F66" s="276"/>
      <c r="G66" s="276"/>
    </row>
    <row r="67" spans="1:7" ht="16.5" customHeight="1">
      <c r="A67" s="338" t="s">
        <v>117</v>
      </c>
      <c r="B67" s="338"/>
      <c r="C67" s="338"/>
      <c r="D67" s="155">
        <v>789872</v>
      </c>
      <c r="E67" s="155">
        <v>1310023</v>
      </c>
      <c r="F67" s="277"/>
      <c r="G67" s="277"/>
    </row>
    <row r="68" spans="1:7" ht="16.5" customHeight="1">
      <c r="A68" s="126" t="s">
        <v>36</v>
      </c>
      <c r="B68" s="95">
        <v>750</v>
      </c>
      <c r="C68" s="95" t="s">
        <v>253</v>
      </c>
      <c r="D68" s="132">
        <v>68790</v>
      </c>
      <c r="E68" s="132">
        <v>70620</v>
      </c>
      <c r="F68" s="275"/>
      <c r="G68" s="275"/>
    </row>
    <row r="69" spans="1:7" ht="63.75" customHeight="1">
      <c r="A69" s="126"/>
      <c r="B69" s="126"/>
      <c r="C69" s="123" t="s">
        <v>325</v>
      </c>
      <c r="D69" s="133">
        <v>68790</v>
      </c>
      <c r="E69" s="133">
        <v>70620</v>
      </c>
      <c r="F69" s="276"/>
      <c r="G69" s="276"/>
    </row>
    <row r="70" spans="1:7" ht="16.5" customHeight="1">
      <c r="A70" s="28">
        <v>1</v>
      </c>
      <c r="B70" s="28">
        <v>2</v>
      </c>
      <c r="C70" s="28">
        <v>3</v>
      </c>
      <c r="D70" s="28">
        <v>4</v>
      </c>
      <c r="E70" s="28">
        <v>5</v>
      </c>
      <c r="F70" s="276"/>
      <c r="G70" s="276"/>
    </row>
    <row r="71" spans="1:10" ht="48.75" customHeight="1">
      <c r="A71" s="171" t="s">
        <v>37</v>
      </c>
      <c r="B71" s="162">
        <v>751</v>
      </c>
      <c r="C71" s="162" t="s">
        <v>280</v>
      </c>
      <c r="D71" s="169">
        <v>12419</v>
      </c>
      <c r="E71" s="282">
        <v>1133</v>
      </c>
      <c r="F71" s="276"/>
      <c r="G71" s="276"/>
      <c r="J71" s="2"/>
    </row>
    <row r="72" spans="1:7" ht="63.75" customHeight="1">
      <c r="A72" s="171"/>
      <c r="B72" s="171"/>
      <c r="C72" s="197" t="s">
        <v>326</v>
      </c>
      <c r="D72" s="297">
        <v>12419</v>
      </c>
      <c r="E72" s="103">
        <v>1133</v>
      </c>
      <c r="F72" s="276"/>
      <c r="G72" s="276"/>
    </row>
    <row r="73" spans="1:7" ht="16.5" customHeight="1">
      <c r="A73" s="95" t="s">
        <v>38</v>
      </c>
      <c r="B73" s="95">
        <v>852</v>
      </c>
      <c r="C73" s="95" t="s">
        <v>274</v>
      </c>
      <c r="D73" s="129">
        <v>689780</v>
      </c>
      <c r="E73" s="132">
        <v>1238270</v>
      </c>
      <c r="F73" s="275"/>
      <c r="G73" s="275"/>
    </row>
    <row r="74" spans="1:7" ht="63.75" customHeight="1">
      <c r="A74" s="126"/>
      <c r="B74" s="126"/>
      <c r="C74" s="126" t="s">
        <v>327</v>
      </c>
      <c r="D74" s="130">
        <v>681580</v>
      </c>
      <c r="E74" s="133">
        <v>1238270</v>
      </c>
      <c r="F74" s="276"/>
      <c r="G74" s="276"/>
    </row>
    <row r="75" spans="1:7" ht="63.75" customHeight="1">
      <c r="A75" s="126"/>
      <c r="B75" s="126"/>
      <c r="C75" s="123" t="s">
        <v>368</v>
      </c>
      <c r="D75" s="130">
        <v>8200</v>
      </c>
      <c r="E75" s="133"/>
      <c r="F75" s="276"/>
      <c r="G75" s="276"/>
    </row>
    <row r="76" spans="1:7" ht="31.5" customHeight="1">
      <c r="A76" s="268" t="s">
        <v>39</v>
      </c>
      <c r="B76" s="163">
        <v>900</v>
      </c>
      <c r="C76" s="163" t="s">
        <v>277</v>
      </c>
      <c r="D76" s="289">
        <v>18883</v>
      </c>
      <c r="E76" s="13"/>
      <c r="F76" s="135"/>
      <c r="G76" s="135"/>
    </row>
    <row r="77" spans="1:7" ht="66" customHeight="1">
      <c r="A77" s="172"/>
      <c r="B77" s="172"/>
      <c r="C77" s="197" t="s">
        <v>326</v>
      </c>
      <c r="D77" s="305">
        <v>18883</v>
      </c>
      <c r="E77" s="13"/>
      <c r="F77" s="135"/>
      <c r="G77" s="135"/>
    </row>
    <row r="78" spans="1:7" ht="47.25" customHeight="1">
      <c r="A78" s="311" t="s">
        <v>369</v>
      </c>
      <c r="B78" s="312"/>
      <c r="C78" s="313"/>
      <c r="D78" s="289">
        <v>5000</v>
      </c>
      <c r="E78" s="13"/>
      <c r="F78" s="135"/>
      <c r="G78" s="135"/>
    </row>
    <row r="79" spans="1:7" ht="18" customHeight="1">
      <c r="A79" s="126" t="s">
        <v>36</v>
      </c>
      <c r="B79" s="95">
        <v>710</v>
      </c>
      <c r="C79" s="95" t="s">
        <v>370</v>
      </c>
      <c r="D79" s="129">
        <v>5000</v>
      </c>
      <c r="E79" s="13"/>
      <c r="F79" s="135"/>
      <c r="G79" s="135"/>
    </row>
    <row r="80" spans="1:7" ht="64.5" customHeight="1">
      <c r="A80" s="126"/>
      <c r="B80" s="126"/>
      <c r="C80" s="123" t="s">
        <v>396</v>
      </c>
      <c r="D80" s="130">
        <v>5000</v>
      </c>
      <c r="E80" s="6"/>
      <c r="F80" s="135"/>
      <c r="G80" s="135"/>
    </row>
    <row r="81" spans="1:7" ht="15.75" customHeight="1">
      <c r="A81" s="341" t="s">
        <v>394</v>
      </c>
      <c r="B81" s="341"/>
      <c r="C81" s="341"/>
      <c r="D81" s="155">
        <v>194772</v>
      </c>
      <c r="E81" s="155">
        <v>140000</v>
      </c>
      <c r="F81" s="277"/>
      <c r="G81" s="277"/>
    </row>
    <row r="82" spans="1:7" ht="15.75" customHeight="1">
      <c r="A82" s="161" t="s">
        <v>36</v>
      </c>
      <c r="B82" s="170">
        <v>600</v>
      </c>
      <c r="C82" s="161" t="s">
        <v>365</v>
      </c>
      <c r="D82" s="282">
        <v>50000</v>
      </c>
      <c r="E82" s="262"/>
      <c r="F82" s="277"/>
      <c r="G82" s="277"/>
    </row>
    <row r="83" spans="1:7" ht="46.5" customHeight="1">
      <c r="A83" s="171"/>
      <c r="B83" s="171"/>
      <c r="C83" s="197" t="s">
        <v>395</v>
      </c>
      <c r="D83" s="156">
        <v>50000</v>
      </c>
      <c r="E83" s="262"/>
      <c r="F83" s="277"/>
      <c r="G83" s="277"/>
    </row>
    <row r="84" spans="1:7" ht="0.75" customHeight="1">
      <c r="A84" s="172"/>
      <c r="B84" s="172"/>
      <c r="C84" s="172"/>
      <c r="D84" s="303"/>
      <c r="E84" s="302"/>
      <c r="F84" s="277"/>
      <c r="G84" s="277"/>
    </row>
    <row r="85" spans="1:7" ht="30" customHeight="1">
      <c r="A85" s="301" t="s">
        <v>37</v>
      </c>
      <c r="B85" s="301">
        <v>852</v>
      </c>
      <c r="C85" s="301" t="s">
        <v>274</v>
      </c>
      <c r="D85" s="152">
        <v>127381</v>
      </c>
      <c r="E85" s="152">
        <v>140000</v>
      </c>
      <c r="F85" s="275"/>
      <c r="G85" s="275"/>
    </row>
    <row r="86" spans="1:7" ht="47.25">
      <c r="A86" s="95"/>
      <c r="B86" s="68"/>
      <c r="C86" s="123" t="s">
        <v>281</v>
      </c>
      <c r="D86" s="133">
        <v>127381</v>
      </c>
      <c r="E86" s="133">
        <v>140000</v>
      </c>
      <c r="F86" s="276"/>
      <c r="G86" s="276"/>
    </row>
    <row r="87" spans="1:7" ht="15.75">
      <c r="A87" s="95" t="s">
        <v>38</v>
      </c>
      <c r="B87" s="95">
        <v>801</v>
      </c>
      <c r="C87" s="95" t="s">
        <v>371</v>
      </c>
      <c r="D87" s="129">
        <v>17391</v>
      </c>
      <c r="E87" s="133"/>
      <c r="F87" s="276"/>
      <c r="G87" s="276"/>
    </row>
    <row r="88" spans="1:7" ht="47.25">
      <c r="A88" s="95"/>
      <c r="B88" s="68"/>
      <c r="C88" s="123" t="s">
        <v>281</v>
      </c>
      <c r="D88" s="130">
        <v>9624</v>
      </c>
      <c r="E88" s="133"/>
      <c r="F88" s="276"/>
      <c r="G88" s="276"/>
    </row>
    <row r="89" spans="1:7" ht="47.25">
      <c r="A89" s="95"/>
      <c r="B89" s="68"/>
      <c r="C89" s="123" t="s">
        <v>372</v>
      </c>
      <c r="D89" s="130">
        <v>7767</v>
      </c>
      <c r="E89" s="133"/>
      <c r="F89" s="276"/>
      <c r="G89" s="276"/>
    </row>
    <row r="90" spans="1:7" ht="15.75">
      <c r="A90" s="300">
        <v>1</v>
      </c>
      <c r="B90" s="120" t="s">
        <v>384</v>
      </c>
      <c r="C90" s="300">
        <v>3</v>
      </c>
      <c r="D90" s="130">
        <v>4</v>
      </c>
      <c r="E90" s="130">
        <v>5</v>
      </c>
      <c r="F90" s="276"/>
      <c r="G90" s="276"/>
    </row>
    <row r="91" spans="1:7" ht="33" customHeight="1">
      <c r="A91" s="341" t="s">
        <v>381</v>
      </c>
      <c r="B91" s="341"/>
      <c r="C91" s="341"/>
      <c r="D91" s="154">
        <v>8000</v>
      </c>
      <c r="E91" s="155" t="s">
        <v>382</v>
      </c>
      <c r="F91" s="277"/>
      <c r="G91" s="277"/>
    </row>
    <row r="92" spans="1:7" ht="33" customHeight="1">
      <c r="A92" s="95" t="s">
        <v>36</v>
      </c>
      <c r="B92" s="95">
        <v>921</v>
      </c>
      <c r="C92" s="95" t="s">
        <v>373</v>
      </c>
      <c r="D92" s="129">
        <v>8000</v>
      </c>
      <c r="E92" s="155"/>
      <c r="F92" s="277"/>
      <c r="G92" s="277"/>
    </row>
    <row r="93" spans="1:7" ht="48.75" customHeight="1">
      <c r="A93" s="126"/>
      <c r="B93" s="126"/>
      <c r="C93" s="123" t="s">
        <v>392</v>
      </c>
      <c r="D93" s="306">
        <v>3000</v>
      </c>
      <c r="E93" s="155"/>
      <c r="F93" s="277"/>
      <c r="G93" s="277"/>
    </row>
    <row r="94" spans="1:7" ht="55.5" customHeight="1">
      <c r="A94" s="126"/>
      <c r="B94" s="126"/>
      <c r="C94" s="123" t="s">
        <v>393</v>
      </c>
      <c r="D94" s="306">
        <v>5000</v>
      </c>
      <c r="E94" s="155"/>
      <c r="F94" s="277"/>
      <c r="G94" s="277"/>
    </row>
    <row r="95" spans="1:7" ht="15.75" customHeight="1">
      <c r="A95" s="314" t="s">
        <v>374</v>
      </c>
      <c r="B95" s="315"/>
      <c r="C95" s="316"/>
      <c r="D95" s="154">
        <v>25000</v>
      </c>
      <c r="E95" s="155"/>
      <c r="F95" s="277"/>
      <c r="G95" s="277"/>
    </row>
    <row r="96" spans="1:7" ht="18" customHeight="1">
      <c r="A96" s="95" t="s">
        <v>36</v>
      </c>
      <c r="B96" s="84">
        <v>600</v>
      </c>
      <c r="C96" s="95" t="s">
        <v>375</v>
      </c>
      <c r="D96" s="129">
        <v>25000</v>
      </c>
      <c r="E96" s="155"/>
      <c r="F96" s="277"/>
      <c r="G96" s="277"/>
    </row>
    <row r="97" spans="1:7" ht="67.5" customHeight="1">
      <c r="A97" s="126"/>
      <c r="B97" s="126"/>
      <c r="C97" s="123" t="s">
        <v>376</v>
      </c>
      <c r="D97" s="306">
        <v>25000</v>
      </c>
      <c r="E97" s="155"/>
      <c r="F97" s="277"/>
      <c r="G97" s="277"/>
    </row>
    <row r="98" spans="1:7" ht="32.25" customHeight="1">
      <c r="A98" s="307" t="s">
        <v>383</v>
      </c>
      <c r="B98" s="308"/>
      <c r="C98" s="309"/>
      <c r="D98" s="155">
        <v>2118411</v>
      </c>
      <c r="E98" s="155">
        <v>3288250</v>
      </c>
      <c r="F98" s="277"/>
      <c r="G98" s="277"/>
    </row>
    <row r="99" spans="1:7" ht="15.75">
      <c r="A99" s="131" t="s">
        <v>36</v>
      </c>
      <c r="B99" s="134" t="s">
        <v>133</v>
      </c>
      <c r="C99" s="131" t="s">
        <v>239</v>
      </c>
      <c r="D99" s="132">
        <v>309349</v>
      </c>
      <c r="E99" s="132">
        <v>1940000</v>
      </c>
      <c r="F99" s="275"/>
      <c r="G99" s="275"/>
    </row>
    <row r="100" spans="1:7" ht="15.75">
      <c r="A100" s="136"/>
      <c r="B100" s="10"/>
      <c r="C100" s="147" t="s">
        <v>282</v>
      </c>
      <c r="D100" s="156"/>
      <c r="E100" s="103"/>
      <c r="F100" s="276"/>
      <c r="G100" s="276"/>
    </row>
    <row r="101" spans="1:7" ht="15.75">
      <c r="A101" s="137"/>
      <c r="B101" s="12"/>
      <c r="C101" s="148" t="s">
        <v>283</v>
      </c>
      <c r="D101" s="157">
        <v>309349</v>
      </c>
      <c r="E101" s="101">
        <v>1940000</v>
      </c>
      <c r="F101" s="276"/>
      <c r="G101" s="276"/>
    </row>
    <row r="102" spans="1:7" ht="15.75">
      <c r="A102" s="138"/>
      <c r="B102" s="13"/>
      <c r="C102" s="150" t="s">
        <v>284</v>
      </c>
      <c r="D102" s="158"/>
      <c r="E102" s="108"/>
      <c r="F102" s="276"/>
      <c r="G102" s="276"/>
    </row>
    <row r="103" spans="1:7" ht="15.75">
      <c r="A103" s="304" t="s">
        <v>37</v>
      </c>
      <c r="B103" s="278">
        <v>600</v>
      </c>
      <c r="C103" s="139" t="s">
        <v>285</v>
      </c>
      <c r="D103" s="281">
        <v>718349</v>
      </c>
      <c r="E103" s="282">
        <v>624750</v>
      </c>
      <c r="F103" s="275"/>
      <c r="G103" s="275"/>
    </row>
    <row r="104" spans="1:7" ht="15.75">
      <c r="A104" s="136"/>
      <c r="B104" s="173"/>
      <c r="C104" s="141" t="s">
        <v>287</v>
      </c>
      <c r="D104" s="156"/>
      <c r="E104" s="103"/>
      <c r="F104" s="276"/>
      <c r="G104" s="276"/>
    </row>
    <row r="105" spans="1:7" ht="15.75">
      <c r="A105" s="137"/>
      <c r="B105" s="279"/>
      <c r="C105" s="135" t="s">
        <v>283</v>
      </c>
      <c r="D105" s="157">
        <v>150000</v>
      </c>
      <c r="E105" s="101"/>
      <c r="F105" s="276"/>
      <c r="G105" s="276"/>
    </row>
    <row r="106" spans="1:7" ht="15.75">
      <c r="A106" s="138"/>
      <c r="B106" s="280"/>
      <c r="C106" s="142" t="s">
        <v>284</v>
      </c>
      <c r="D106" s="158"/>
      <c r="E106" s="108"/>
      <c r="F106" s="276"/>
      <c r="G106" s="276"/>
    </row>
    <row r="107" spans="1:7" ht="15.75" customHeight="1">
      <c r="A107" s="137"/>
      <c r="B107" s="12"/>
      <c r="C107" s="141" t="s">
        <v>282</v>
      </c>
      <c r="D107" s="157"/>
      <c r="E107" s="101"/>
      <c r="F107" s="276"/>
      <c r="G107" s="276"/>
    </row>
    <row r="108" spans="1:7" ht="15.75">
      <c r="A108" s="137"/>
      <c r="B108" s="12"/>
      <c r="C108" s="135" t="s">
        <v>283</v>
      </c>
      <c r="D108" s="157">
        <v>568349</v>
      </c>
      <c r="E108" s="101">
        <v>624750</v>
      </c>
      <c r="F108" s="276"/>
      <c r="G108" s="276"/>
    </row>
    <row r="109" spans="1:7" ht="15.75">
      <c r="A109" s="137"/>
      <c r="B109" s="12"/>
      <c r="C109" s="135" t="s">
        <v>284</v>
      </c>
      <c r="D109" s="157"/>
      <c r="E109" s="101"/>
      <c r="F109" s="276"/>
      <c r="G109" s="276"/>
    </row>
    <row r="110" spans="1:7" ht="15.75">
      <c r="A110" s="178" t="s">
        <v>38</v>
      </c>
      <c r="B110" s="283">
        <v>900</v>
      </c>
      <c r="C110" s="178" t="s">
        <v>377</v>
      </c>
      <c r="D110" s="281">
        <v>490713</v>
      </c>
      <c r="E110" s="103"/>
      <c r="F110" s="276"/>
      <c r="G110" s="276"/>
    </row>
    <row r="111" spans="1:7" ht="15.75">
      <c r="A111" s="137"/>
      <c r="B111" s="137"/>
      <c r="C111" s="183" t="s">
        <v>378</v>
      </c>
      <c r="D111" s="157"/>
      <c r="E111" s="101"/>
      <c r="F111" s="276"/>
      <c r="G111" s="276"/>
    </row>
    <row r="112" spans="1:7" ht="15.75">
      <c r="A112" s="136"/>
      <c r="B112" s="136"/>
      <c r="C112" s="136" t="s">
        <v>282</v>
      </c>
      <c r="D112" s="156"/>
      <c r="E112" s="103"/>
      <c r="F112" s="276"/>
      <c r="G112" s="276"/>
    </row>
    <row r="113" spans="1:7" ht="15.75">
      <c r="A113" s="137"/>
      <c r="B113" s="137"/>
      <c r="C113" s="137" t="s">
        <v>283</v>
      </c>
      <c r="D113" s="157">
        <v>490713</v>
      </c>
      <c r="E113" s="101"/>
      <c r="F113" s="276"/>
      <c r="G113" s="276"/>
    </row>
    <row r="114" spans="1:7" ht="15.75">
      <c r="A114" s="138"/>
      <c r="B114" s="138"/>
      <c r="C114" s="138" t="s">
        <v>284</v>
      </c>
      <c r="D114" s="158"/>
      <c r="E114" s="108"/>
      <c r="F114" s="276"/>
      <c r="G114" s="276"/>
    </row>
    <row r="115" spans="1:7" ht="15.75">
      <c r="A115" s="144" t="s">
        <v>39</v>
      </c>
      <c r="B115" s="153">
        <v>801</v>
      </c>
      <c r="C115" s="144" t="s">
        <v>286</v>
      </c>
      <c r="D115" s="152">
        <v>600000</v>
      </c>
      <c r="E115" s="152">
        <v>563000</v>
      </c>
      <c r="F115" s="275"/>
      <c r="G115" s="275"/>
    </row>
    <row r="116" spans="1:7" ht="15.75">
      <c r="A116" s="10"/>
      <c r="B116" s="143"/>
      <c r="C116" s="147" t="s">
        <v>287</v>
      </c>
      <c r="D116" s="156"/>
      <c r="E116" s="103"/>
      <c r="F116" s="276"/>
      <c r="G116" s="276"/>
    </row>
    <row r="117" spans="1:7" ht="15.75">
      <c r="A117" s="12"/>
      <c r="B117" s="140"/>
      <c r="C117" s="148" t="s">
        <v>283</v>
      </c>
      <c r="D117" s="157">
        <v>600000</v>
      </c>
      <c r="E117" s="101">
        <v>143000</v>
      </c>
      <c r="F117" s="276"/>
      <c r="G117" s="276"/>
    </row>
    <row r="118" spans="1:7" ht="15.75">
      <c r="A118" s="12"/>
      <c r="B118" s="140"/>
      <c r="C118" s="148" t="s">
        <v>356</v>
      </c>
      <c r="D118" s="137"/>
      <c r="E118" s="13"/>
      <c r="F118" s="135"/>
      <c r="G118" s="135"/>
    </row>
    <row r="119" spans="1:7" ht="15.75">
      <c r="A119" s="10"/>
      <c r="B119" s="141"/>
      <c r="C119" s="145" t="s">
        <v>288</v>
      </c>
      <c r="D119" s="156"/>
      <c r="E119" s="103"/>
      <c r="F119" s="276"/>
      <c r="G119" s="276"/>
    </row>
    <row r="120" spans="1:7" ht="15.75">
      <c r="A120" s="12"/>
      <c r="B120" s="135"/>
      <c r="C120" s="146" t="s">
        <v>283</v>
      </c>
      <c r="D120" s="157"/>
      <c r="E120" s="101">
        <v>420000</v>
      </c>
      <c r="F120" s="276"/>
      <c r="G120" s="276"/>
    </row>
    <row r="121" spans="1:7" ht="15.75">
      <c r="A121" s="13"/>
      <c r="B121" s="142"/>
      <c r="C121" s="149" t="s">
        <v>357</v>
      </c>
      <c r="D121" s="158"/>
      <c r="E121" s="108"/>
      <c r="F121" s="276"/>
      <c r="G121" s="276"/>
    </row>
    <row r="122" spans="1:7" ht="15.75">
      <c r="A122" s="131" t="s">
        <v>40</v>
      </c>
      <c r="B122" s="160">
        <v>851</v>
      </c>
      <c r="C122" s="131" t="s">
        <v>289</v>
      </c>
      <c r="D122" s="132"/>
      <c r="E122" s="132">
        <v>160500</v>
      </c>
      <c r="F122" s="275"/>
      <c r="G122" s="275"/>
    </row>
    <row r="123" spans="1:7" ht="15.75">
      <c r="A123" s="136"/>
      <c r="B123" s="136"/>
      <c r="C123" s="145" t="s">
        <v>288</v>
      </c>
      <c r="D123" s="156"/>
      <c r="E123" s="103"/>
      <c r="F123" s="276"/>
      <c r="G123" s="276"/>
    </row>
    <row r="124" spans="1:7" ht="15.75">
      <c r="A124" s="137"/>
      <c r="B124" s="137"/>
      <c r="C124" s="146" t="s">
        <v>283</v>
      </c>
      <c r="D124" s="157"/>
      <c r="E124" s="101">
        <v>160500</v>
      </c>
      <c r="F124" s="276"/>
      <c r="G124" s="276"/>
    </row>
    <row r="125" spans="1:7" ht="15.75">
      <c r="A125" s="137"/>
      <c r="B125" s="137"/>
      <c r="C125" s="146" t="s">
        <v>356</v>
      </c>
      <c r="D125" s="157"/>
      <c r="E125" s="101"/>
      <c r="F125" s="276"/>
      <c r="G125" s="276"/>
    </row>
    <row r="126" spans="1:7" ht="15.75">
      <c r="A126" s="310" t="s">
        <v>118</v>
      </c>
      <c r="B126" s="310"/>
      <c r="C126" s="310"/>
      <c r="D126" s="132">
        <v>12210031</v>
      </c>
      <c r="E126" s="132">
        <v>14468089</v>
      </c>
      <c r="F126" s="275"/>
      <c r="G126" s="275"/>
    </row>
    <row r="129" ht="15.75">
      <c r="D129" s="4"/>
    </row>
  </sheetData>
  <mergeCells count="19">
    <mergeCell ref="D1:E1"/>
    <mergeCell ref="D2:E2"/>
    <mergeCell ref="D3:E3"/>
    <mergeCell ref="D4:E4"/>
    <mergeCell ref="A91:C91"/>
    <mergeCell ref="A63:C63"/>
    <mergeCell ref="A126:C126"/>
    <mergeCell ref="A67:C67"/>
    <mergeCell ref="A81:C81"/>
    <mergeCell ref="A78:C78"/>
    <mergeCell ref="A95:C95"/>
    <mergeCell ref="A98:C98"/>
    <mergeCell ref="A11:C11"/>
    <mergeCell ref="A6:E6"/>
    <mergeCell ref="E8:E9"/>
    <mergeCell ref="A8:A9"/>
    <mergeCell ref="B8:B9"/>
    <mergeCell ref="C8:C9"/>
    <mergeCell ref="D8:D9"/>
  </mergeCells>
  <printOptions/>
  <pageMargins left="0.5905511811023623" right="0.35433070866141736" top="0.3937007874015748" bottom="0.8661417322834646" header="0.3937007874015748" footer="0.3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7" sqref="F7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9.75390625" style="1" customWidth="1"/>
    <col min="5" max="5" width="10.625" style="1" customWidth="1"/>
    <col min="6" max="7" width="9.75390625" style="1" customWidth="1"/>
    <col min="8" max="16384" width="9.125" style="1" customWidth="1"/>
  </cols>
  <sheetData>
    <row r="1" spans="4:7" ht="15.75">
      <c r="D1" s="135"/>
      <c r="E1" s="391" t="s">
        <v>58</v>
      </c>
      <c r="F1" s="391"/>
      <c r="G1" s="135"/>
    </row>
    <row r="2" spans="3:7" ht="16.5">
      <c r="C2" s="22"/>
      <c r="D2" s="255"/>
      <c r="E2" s="135" t="s">
        <v>88</v>
      </c>
      <c r="F2" s="135"/>
      <c r="G2" s="135"/>
    </row>
    <row r="3" spans="4:7" ht="15.75">
      <c r="D3" s="135"/>
      <c r="E3" s="135" t="s">
        <v>89</v>
      </c>
      <c r="F3" s="135"/>
      <c r="G3" s="135"/>
    </row>
    <row r="4" ht="15.75">
      <c r="E4" s="1" t="s">
        <v>90</v>
      </c>
    </row>
    <row r="6" spans="1:7" ht="15.75">
      <c r="A6" s="390" t="s">
        <v>113</v>
      </c>
      <c r="B6" s="390"/>
      <c r="C6" s="390"/>
      <c r="D6" s="390"/>
      <c r="E6" s="390"/>
      <c r="F6" s="390"/>
      <c r="G6" s="390"/>
    </row>
    <row r="8" spans="6:7" ht="15.75">
      <c r="F8" s="3"/>
      <c r="G8" s="3" t="s">
        <v>6</v>
      </c>
    </row>
    <row r="9" spans="1:7" s="46" customFormat="1" ht="38.25">
      <c r="A9" s="31" t="s">
        <v>2</v>
      </c>
      <c r="B9" s="31" t="s">
        <v>52</v>
      </c>
      <c r="C9" s="31" t="s">
        <v>114</v>
      </c>
      <c r="D9" s="31" t="s">
        <v>83</v>
      </c>
      <c r="E9" s="31" t="s">
        <v>85</v>
      </c>
      <c r="F9" s="31" t="s">
        <v>86</v>
      </c>
      <c r="G9" s="31" t="s">
        <v>84</v>
      </c>
    </row>
    <row r="10" spans="1:7" s="25" customFormat="1" ht="11.25">
      <c r="A10" s="24">
        <v>1</v>
      </c>
      <c r="B10" s="247">
        <v>2</v>
      </c>
      <c r="C10" s="247">
        <v>3</v>
      </c>
      <c r="D10" s="24"/>
      <c r="E10" s="24">
        <v>4</v>
      </c>
      <c r="F10" s="24">
        <v>5</v>
      </c>
      <c r="G10" s="24"/>
    </row>
    <row r="11" spans="1:7" ht="47.25">
      <c r="A11" s="49"/>
      <c r="B11" s="50" t="s">
        <v>100</v>
      </c>
      <c r="C11" s="32" t="s">
        <v>87</v>
      </c>
      <c r="D11" s="174">
        <v>1500</v>
      </c>
      <c r="E11" s="174">
        <v>5000</v>
      </c>
      <c r="F11" s="174">
        <v>6000</v>
      </c>
      <c r="G11" s="174">
        <v>500</v>
      </c>
    </row>
    <row r="12" spans="1:7" ht="15.75">
      <c r="A12" s="12"/>
      <c r="B12" s="248"/>
      <c r="C12" s="250"/>
      <c r="D12" s="12"/>
      <c r="E12" s="12"/>
      <c r="F12" s="12"/>
      <c r="G12" s="12"/>
    </row>
    <row r="13" spans="1:7" ht="15.75">
      <c r="A13" s="13"/>
      <c r="B13" s="249"/>
      <c r="C13" s="251"/>
      <c r="D13" s="13"/>
      <c r="E13" s="13"/>
      <c r="F13" s="13"/>
      <c r="G13" s="13"/>
    </row>
    <row r="14" spans="1:7" ht="15.75">
      <c r="A14" s="135"/>
      <c r="B14" s="246"/>
      <c r="C14" s="135"/>
      <c r="D14" s="135"/>
      <c r="E14" s="135"/>
      <c r="F14" s="135"/>
      <c r="G14" s="135"/>
    </row>
    <row r="15" spans="1:7" ht="15.75">
      <c r="A15" s="135"/>
      <c r="B15" s="246"/>
      <c r="C15" s="135"/>
      <c r="D15" s="135"/>
      <c r="E15" s="135"/>
      <c r="F15" s="135"/>
      <c r="G15" s="135"/>
    </row>
    <row r="16" spans="1:7" ht="15.75">
      <c r="A16" s="135"/>
      <c r="B16" s="246"/>
      <c r="C16" s="135"/>
      <c r="D16" s="135"/>
      <c r="E16" s="135"/>
      <c r="F16" s="135"/>
      <c r="G16" s="135"/>
    </row>
    <row r="17" spans="1:7" ht="15.75">
      <c r="A17" s="135"/>
      <c r="B17" s="246"/>
      <c r="C17" s="135"/>
      <c r="D17" s="135"/>
      <c r="E17" s="135"/>
      <c r="F17" s="135"/>
      <c r="G17" s="135"/>
    </row>
    <row r="18" spans="1:7" ht="15.75">
      <c r="A18" s="135"/>
      <c r="B18" s="246"/>
      <c r="C18" s="135"/>
      <c r="D18" s="135"/>
      <c r="E18" s="135"/>
      <c r="F18" s="135"/>
      <c r="G18" s="135"/>
    </row>
    <row r="19" spans="1:7" ht="15.75">
      <c r="A19" s="135"/>
      <c r="B19" s="246"/>
      <c r="C19" s="135"/>
      <c r="D19" s="135"/>
      <c r="E19" s="135"/>
      <c r="F19" s="135"/>
      <c r="G19" s="135"/>
    </row>
    <row r="20" spans="1:7" ht="15.75">
      <c r="A20" s="135"/>
      <c r="B20" s="246"/>
      <c r="C20" s="135"/>
      <c r="D20" s="135"/>
      <c r="E20" s="135"/>
      <c r="F20" s="135"/>
      <c r="G20" s="135"/>
    </row>
    <row r="21" spans="1:7" ht="15.75">
      <c r="A21" s="135"/>
      <c r="B21" s="246"/>
      <c r="C21" s="135"/>
      <c r="D21" s="135"/>
      <c r="E21" s="135"/>
      <c r="F21" s="135"/>
      <c r="G21" s="135"/>
    </row>
    <row r="22" spans="1:7" ht="15.75">
      <c r="A22" s="135"/>
      <c r="B22" s="246"/>
      <c r="C22" s="135"/>
      <c r="D22" s="135"/>
      <c r="E22" s="135"/>
      <c r="F22" s="135"/>
      <c r="G22" s="135"/>
    </row>
    <row r="23" spans="1:7" ht="15.75">
      <c r="A23" s="135"/>
      <c r="B23" s="246"/>
      <c r="C23" s="135"/>
      <c r="D23" s="135"/>
      <c r="E23" s="135"/>
      <c r="F23" s="135"/>
      <c r="G23" s="135"/>
    </row>
    <row r="24" spans="1:7" ht="15.75">
      <c r="A24" s="135"/>
      <c r="B24" s="246"/>
      <c r="C24" s="135"/>
      <c r="D24" s="135"/>
      <c r="E24" s="135"/>
      <c r="F24" s="135"/>
      <c r="G24" s="135"/>
    </row>
    <row r="25" spans="1:7" ht="15.75">
      <c r="A25" s="135"/>
      <c r="B25" s="246"/>
      <c r="C25" s="135"/>
      <c r="D25" s="135"/>
      <c r="E25" s="135"/>
      <c r="F25" s="135"/>
      <c r="G25" s="135"/>
    </row>
    <row r="26" spans="1:7" ht="15.75">
      <c r="A26" s="135"/>
      <c r="B26" s="246"/>
      <c r="C26" s="135"/>
      <c r="D26" s="135"/>
      <c r="E26" s="135"/>
      <c r="F26" s="135"/>
      <c r="G26" s="135"/>
    </row>
    <row r="27" ht="15.75">
      <c r="B27" s="47"/>
    </row>
    <row r="28" ht="15.75">
      <c r="E28" s="4"/>
    </row>
    <row r="29" ht="15.75">
      <c r="E29" s="4"/>
    </row>
  </sheetData>
  <mergeCells count="2">
    <mergeCell ref="A6:G6"/>
    <mergeCell ref="E1:F1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="75" zoomScaleNormal="75" workbookViewId="0" topLeftCell="A16">
      <selection activeCell="H34" sqref="H34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6.875" style="1" customWidth="1"/>
    <col min="4" max="4" width="9.75390625" style="1" customWidth="1"/>
    <col min="5" max="5" width="13.625" style="1" customWidth="1"/>
    <col min="6" max="6" width="11.00390625" style="1" customWidth="1"/>
    <col min="7" max="7" width="12.00390625" style="1" customWidth="1"/>
    <col min="8" max="8" width="9.25390625" style="1" customWidth="1"/>
    <col min="9" max="9" width="8.75390625" style="1" customWidth="1"/>
    <col min="10" max="10" width="14.625" style="1" customWidth="1"/>
    <col min="11" max="11" width="17.25390625" style="1" customWidth="1"/>
    <col min="12" max="16384" width="9.125" style="1" customWidth="1"/>
  </cols>
  <sheetData>
    <row r="1" ht="15.75">
      <c r="I1" s="1" t="s">
        <v>10</v>
      </c>
    </row>
    <row r="2" ht="15.75">
      <c r="I2" s="1" t="s">
        <v>7</v>
      </c>
    </row>
    <row r="3" spans="4:9" ht="15.75">
      <c r="D3" s="2"/>
      <c r="E3" s="2"/>
      <c r="F3" s="2"/>
      <c r="G3" s="2"/>
      <c r="I3" s="1" t="s">
        <v>8</v>
      </c>
    </row>
    <row r="4" ht="15.75">
      <c r="I4" s="1" t="s">
        <v>9</v>
      </c>
    </row>
    <row r="6" spans="1:11" ht="16.5">
      <c r="A6" s="339" t="s">
        <v>101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ht="15.75">
      <c r="K7" s="3" t="s">
        <v>6</v>
      </c>
    </row>
    <row r="8" spans="1:11" ht="15.75">
      <c r="A8" s="343" t="s">
        <v>2</v>
      </c>
      <c r="B8" s="343" t="s">
        <v>11</v>
      </c>
      <c r="C8" s="344" t="s">
        <v>12</v>
      </c>
      <c r="D8" s="344"/>
      <c r="E8" s="344" t="s">
        <v>15</v>
      </c>
      <c r="F8" s="344"/>
      <c r="G8" s="344"/>
      <c r="H8" s="344"/>
      <c r="I8" s="344"/>
      <c r="J8" s="344"/>
      <c r="K8" s="344"/>
    </row>
    <row r="9" spans="1:11" ht="15.75">
      <c r="A9" s="343"/>
      <c r="B9" s="343"/>
      <c r="C9" s="344" t="s">
        <v>13</v>
      </c>
      <c r="D9" s="344" t="s">
        <v>14</v>
      </c>
      <c r="E9" s="343" t="s">
        <v>16</v>
      </c>
      <c r="F9" s="344" t="s">
        <v>17</v>
      </c>
      <c r="G9" s="344"/>
      <c r="H9" s="344"/>
      <c r="I9" s="344"/>
      <c r="J9" s="344"/>
      <c r="K9" s="343" t="s">
        <v>24</v>
      </c>
    </row>
    <row r="10" spans="1:11" ht="15.75">
      <c r="A10" s="343"/>
      <c r="B10" s="343"/>
      <c r="C10" s="344"/>
      <c r="D10" s="344"/>
      <c r="E10" s="343"/>
      <c r="F10" s="343" t="s">
        <v>18</v>
      </c>
      <c r="G10" s="343" t="s">
        <v>19</v>
      </c>
      <c r="H10" s="343"/>
      <c r="I10" s="343"/>
      <c r="J10" s="343"/>
      <c r="K10" s="343"/>
    </row>
    <row r="11" spans="1:11" ht="25.5">
      <c r="A11" s="343"/>
      <c r="B11" s="343"/>
      <c r="C11" s="344"/>
      <c r="D11" s="344"/>
      <c r="E11" s="343"/>
      <c r="F11" s="343"/>
      <c r="G11" s="33" t="s">
        <v>20</v>
      </c>
      <c r="H11" s="33" t="s">
        <v>21</v>
      </c>
      <c r="I11" s="33" t="s">
        <v>22</v>
      </c>
      <c r="J11" s="33" t="s">
        <v>23</v>
      </c>
      <c r="K11" s="343"/>
    </row>
    <row r="12" spans="1:11" ht="15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</row>
    <row r="13" spans="1:11" ht="15.75">
      <c r="A13" s="26" t="s">
        <v>25</v>
      </c>
      <c r="B13" s="189" t="s">
        <v>26</v>
      </c>
      <c r="C13" s="151"/>
      <c r="D13" s="262"/>
      <c r="E13" s="190">
        <v>13870056</v>
      </c>
      <c r="F13" s="191">
        <v>8304689</v>
      </c>
      <c r="G13" s="190">
        <v>5346177</v>
      </c>
      <c r="H13" s="190">
        <v>248500</v>
      </c>
      <c r="I13" s="190">
        <v>85000</v>
      </c>
      <c r="J13" s="190"/>
      <c r="K13" s="191">
        <v>5565367</v>
      </c>
    </row>
    <row r="14" spans="1:11" ht="15.75">
      <c r="A14" s="27"/>
      <c r="B14" s="80" t="s">
        <v>154</v>
      </c>
      <c r="C14" s="81" t="s">
        <v>133</v>
      </c>
      <c r="D14" s="263"/>
      <c r="E14" s="38"/>
      <c r="F14" s="38"/>
      <c r="G14" s="38"/>
      <c r="H14" s="38"/>
      <c r="I14" s="38"/>
      <c r="J14" s="38"/>
      <c r="K14" s="38"/>
    </row>
    <row r="15" spans="1:11" ht="31.5">
      <c r="A15" s="27"/>
      <c r="B15" s="11" t="s">
        <v>155</v>
      </c>
      <c r="C15" s="81"/>
      <c r="D15" s="265" t="s">
        <v>134</v>
      </c>
      <c r="E15" s="38">
        <v>2828000</v>
      </c>
      <c r="F15" s="38">
        <v>13000</v>
      </c>
      <c r="G15" s="38"/>
      <c r="H15" s="38"/>
      <c r="I15" s="38"/>
      <c r="J15" s="38"/>
      <c r="K15" s="38">
        <v>2815000</v>
      </c>
    </row>
    <row r="16" spans="1:11" ht="15.75">
      <c r="A16" s="27"/>
      <c r="B16" s="82" t="s">
        <v>156</v>
      </c>
      <c r="C16" s="35"/>
      <c r="D16" s="264" t="s">
        <v>157</v>
      </c>
      <c r="E16" s="38">
        <v>7241</v>
      </c>
      <c r="F16" s="38">
        <v>7241</v>
      </c>
      <c r="G16" s="38"/>
      <c r="H16" s="38"/>
      <c r="I16" s="38"/>
      <c r="J16" s="38"/>
      <c r="K16" s="38"/>
    </row>
    <row r="17" spans="1:11" ht="15.75">
      <c r="A17" s="27"/>
      <c r="B17" s="82" t="s">
        <v>158</v>
      </c>
      <c r="C17" s="35"/>
      <c r="D17" s="265" t="s">
        <v>379</v>
      </c>
      <c r="E17" s="38">
        <v>2500</v>
      </c>
      <c r="F17" s="38">
        <v>2500</v>
      </c>
      <c r="G17" s="38"/>
      <c r="H17" s="38"/>
      <c r="I17" s="38"/>
      <c r="J17" s="38"/>
      <c r="K17" s="38"/>
    </row>
    <row r="18" spans="1:11" ht="15.75">
      <c r="A18" s="83"/>
      <c r="B18" s="84" t="s">
        <v>159</v>
      </c>
      <c r="C18" s="85"/>
      <c r="D18" s="86"/>
      <c r="E18" s="87">
        <f>SUM(E15:E17)</f>
        <v>2837741</v>
      </c>
      <c r="F18" s="87">
        <f>SUM(F15:F17)</f>
        <v>22741</v>
      </c>
      <c r="G18" s="87"/>
      <c r="H18" s="87"/>
      <c r="I18" s="87"/>
      <c r="J18" s="87"/>
      <c r="K18" s="87">
        <f>SUM(K15:K17)</f>
        <v>2815000</v>
      </c>
    </row>
    <row r="19" spans="1:11" ht="31.5">
      <c r="A19" s="27"/>
      <c r="B19" s="80" t="s">
        <v>160</v>
      </c>
      <c r="C19" s="35">
        <v>400</v>
      </c>
      <c r="D19" s="35"/>
      <c r="E19" s="38"/>
      <c r="F19" s="38"/>
      <c r="G19" s="38"/>
      <c r="H19" s="38"/>
      <c r="I19" s="38"/>
      <c r="J19" s="38"/>
      <c r="K19" s="38"/>
    </row>
    <row r="20" spans="1:11" ht="15.75">
      <c r="A20" s="27"/>
      <c r="B20" s="82" t="s">
        <v>161</v>
      </c>
      <c r="C20" s="35"/>
      <c r="D20" s="35">
        <v>40002</v>
      </c>
      <c r="E20" s="38">
        <v>32000</v>
      </c>
      <c r="F20" s="38">
        <v>32000</v>
      </c>
      <c r="G20" s="38"/>
      <c r="H20" s="38"/>
      <c r="I20" s="38"/>
      <c r="J20" s="38"/>
      <c r="K20" s="38"/>
    </row>
    <row r="21" spans="1:11" ht="15.75">
      <c r="A21" s="27"/>
      <c r="B21" s="82" t="s">
        <v>162</v>
      </c>
      <c r="C21" s="35"/>
      <c r="D21" s="35">
        <v>40095</v>
      </c>
      <c r="E21" s="38">
        <v>123538</v>
      </c>
      <c r="F21" s="38">
        <v>123538</v>
      </c>
      <c r="G21" s="38">
        <v>40098</v>
      </c>
      <c r="H21" s="38"/>
      <c r="I21" s="38"/>
      <c r="J21" s="38"/>
      <c r="K21" s="38"/>
    </row>
    <row r="22" spans="1:11" ht="15.75">
      <c r="A22" s="83"/>
      <c r="B22" s="84" t="s">
        <v>163</v>
      </c>
      <c r="C22" s="85"/>
      <c r="D22" s="86"/>
      <c r="E22" s="87">
        <f>SUM(E20:E21)</f>
        <v>155538</v>
      </c>
      <c r="F22" s="87">
        <f>SUM(F20:F21)</f>
        <v>155538</v>
      </c>
      <c r="G22" s="87">
        <f>SUM(G21)</f>
        <v>40098</v>
      </c>
      <c r="H22" s="87"/>
      <c r="I22" s="87"/>
      <c r="J22" s="88"/>
      <c r="K22" s="88"/>
    </row>
    <row r="23" spans="1:11" ht="15.75">
      <c r="A23" s="27"/>
      <c r="B23" s="80" t="s">
        <v>164</v>
      </c>
      <c r="C23" s="35">
        <v>600</v>
      </c>
      <c r="D23" s="35"/>
      <c r="E23" s="38"/>
      <c r="F23" s="38"/>
      <c r="G23" s="38"/>
      <c r="H23" s="38"/>
      <c r="I23" s="38"/>
      <c r="J23" s="38"/>
      <c r="K23" s="38"/>
    </row>
    <row r="24" spans="1:11" ht="15.75">
      <c r="A24" s="27"/>
      <c r="B24" s="82" t="s">
        <v>355</v>
      </c>
      <c r="C24" s="35"/>
      <c r="D24" s="35">
        <v>60016</v>
      </c>
      <c r="E24" s="38">
        <v>1112500</v>
      </c>
      <c r="F24" s="38">
        <v>220000</v>
      </c>
      <c r="G24" s="38"/>
      <c r="H24" s="38"/>
      <c r="I24" s="38"/>
      <c r="J24" s="38"/>
      <c r="K24" s="38">
        <v>892500</v>
      </c>
    </row>
    <row r="25" spans="1:11" ht="15.75">
      <c r="A25" s="83"/>
      <c r="B25" s="84" t="s">
        <v>165</v>
      </c>
      <c r="C25" s="85"/>
      <c r="D25" s="85"/>
      <c r="E25" s="87">
        <f>SUM(E24)</f>
        <v>1112500</v>
      </c>
      <c r="F25" s="87">
        <f>SUM(F24)</f>
        <v>220000</v>
      </c>
      <c r="G25" s="87"/>
      <c r="H25" s="88"/>
      <c r="I25" s="88"/>
      <c r="J25" s="88"/>
      <c r="K25" s="87">
        <f>SUM(K24)</f>
        <v>892500</v>
      </c>
    </row>
    <row r="26" spans="1:11" ht="15.75">
      <c r="A26" s="27"/>
      <c r="B26" s="89" t="s">
        <v>166</v>
      </c>
      <c r="C26" s="35">
        <v>700</v>
      </c>
      <c r="D26" s="35"/>
      <c r="E26" s="38"/>
      <c r="F26" s="38"/>
      <c r="G26" s="38"/>
      <c r="H26" s="38"/>
      <c r="I26" s="38"/>
      <c r="J26" s="38"/>
      <c r="K26" s="38"/>
    </row>
    <row r="27" spans="1:11" ht="15.75">
      <c r="A27" s="27"/>
      <c r="B27" s="82" t="s">
        <v>167</v>
      </c>
      <c r="C27" s="35"/>
      <c r="D27" s="35">
        <v>70005</v>
      </c>
      <c r="E27" s="38">
        <v>80000</v>
      </c>
      <c r="F27" s="38">
        <v>80000</v>
      </c>
      <c r="G27" s="38"/>
      <c r="H27" s="38"/>
      <c r="I27" s="38"/>
      <c r="J27" s="38"/>
      <c r="K27" s="38"/>
    </row>
    <row r="28" spans="1:11" ht="15.75">
      <c r="A28" s="27"/>
      <c r="B28" s="82" t="s">
        <v>158</v>
      </c>
      <c r="C28" s="35"/>
      <c r="D28" s="35">
        <v>70095</v>
      </c>
      <c r="E28" s="38">
        <v>58935</v>
      </c>
      <c r="F28" s="38">
        <v>58935</v>
      </c>
      <c r="G28" s="38">
        <v>13215</v>
      </c>
      <c r="H28" s="38"/>
      <c r="I28" s="38"/>
      <c r="J28" s="38"/>
      <c r="K28" s="38"/>
    </row>
    <row r="29" spans="1:11" ht="15.75">
      <c r="A29" s="83"/>
      <c r="B29" s="84" t="s">
        <v>168</v>
      </c>
      <c r="C29" s="85"/>
      <c r="D29" s="85"/>
      <c r="E29" s="87">
        <f>SUM(E27:E28)</f>
        <v>138935</v>
      </c>
      <c r="F29" s="87">
        <f>SUM(F27:F28)</f>
        <v>138935</v>
      </c>
      <c r="G29" s="87">
        <f>SUM(G28)</f>
        <v>13215</v>
      </c>
      <c r="H29" s="88"/>
      <c r="I29" s="88"/>
      <c r="J29" s="88"/>
      <c r="K29" s="88"/>
    </row>
    <row r="30" spans="1:11" ht="15.75">
      <c r="A30" s="83"/>
      <c r="B30" s="131" t="s">
        <v>169</v>
      </c>
      <c r="C30" s="70">
        <v>710</v>
      </c>
      <c r="D30" s="70"/>
      <c r="E30" s="88"/>
      <c r="F30" s="88"/>
      <c r="G30" s="88"/>
      <c r="H30" s="88"/>
      <c r="I30" s="88"/>
      <c r="J30" s="88"/>
      <c r="K30" s="88"/>
    </row>
    <row r="31" spans="1:11" ht="15.75">
      <c r="A31" s="24">
        <v>1</v>
      </c>
      <c r="B31" s="247">
        <v>2</v>
      </c>
      <c r="C31" s="247">
        <v>3</v>
      </c>
      <c r="D31" s="247">
        <v>4</v>
      </c>
      <c r="E31" s="247">
        <v>5</v>
      </c>
      <c r="F31" s="247">
        <v>6</v>
      </c>
      <c r="G31" s="247">
        <v>7</v>
      </c>
      <c r="H31" s="247">
        <v>8</v>
      </c>
      <c r="I31" s="247">
        <v>9</v>
      </c>
      <c r="J31" s="247">
        <v>10</v>
      </c>
      <c r="K31" s="247">
        <v>11</v>
      </c>
    </row>
    <row r="32" spans="1:11" ht="15.75">
      <c r="A32" s="26"/>
      <c r="B32" s="318" t="s">
        <v>170</v>
      </c>
      <c r="C32" s="320"/>
      <c r="D32" s="320">
        <v>71004</v>
      </c>
      <c r="E32" s="207">
        <v>148100</v>
      </c>
      <c r="F32" s="207">
        <v>148100</v>
      </c>
      <c r="G32" s="207"/>
      <c r="H32" s="207"/>
      <c r="I32" s="207"/>
      <c r="J32" s="207"/>
      <c r="K32" s="39"/>
    </row>
    <row r="33" spans="1:11" ht="15.75">
      <c r="A33" s="77"/>
      <c r="B33" s="319" t="s">
        <v>171</v>
      </c>
      <c r="C33" s="321"/>
      <c r="D33" s="321">
        <v>71035</v>
      </c>
      <c r="E33" s="323">
        <v>1000</v>
      </c>
      <c r="F33" s="323">
        <v>1000</v>
      </c>
      <c r="G33" s="323"/>
      <c r="H33" s="323"/>
      <c r="I33" s="323"/>
      <c r="J33" s="323"/>
      <c r="K33" s="40"/>
    </row>
    <row r="34" spans="1:11" ht="15.75">
      <c r="A34" s="77"/>
      <c r="B34" s="317" t="s">
        <v>172</v>
      </c>
      <c r="C34" s="200"/>
      <c r="D34" s="200"/>
      <c r="E34" s="322">
        <f>SUM(E32:E33)</f>
        <v>149100</v>
      </c>
      <c r="F34" s="322">
        <f>SUM(F32:F33)</f>
        <v>149100</v>
      </c>
      <c r="G34" s="40"/>
      <c r="H34" s="40"/>
      <c r="I34" s="40"/>
      <c r="J34" s="40"/>
      <c r="K34" s="40"/>
    </row>
    <row r="35" spans="1:11" ht="15.75">
      <c r="A35" s="27"/>
      <c r="B35" s="80" t="s">
        <v>173</v>
      </c>
      <c r="C35" s="35">
        <v>750</v>
      </c>
      <c r="D35" s="35"/>
      <c r="E35" s="38"/>
      <c r="F35" s="38"/>
      <c r="G35" s="38"/>
      <c r="H35" s="38"/>
      <c r="I35" s="38"/>
      <c r="J35" s="38"/>
      <c r="K35" s="38"/>
    </row>
    <row r="36" spans="1:11" ht="15.75">
      <c r="A36" s="27"/>
      <c r="B36" s="82" t="s">
        <v>174</v>
      </c>
      <c r="C36" s="35"/>
      <c r="D36" s="35">
        <v>75022</v>
      </c>
      <c r="E36" s="38">
        <v>64000</v>
      </c>
      <c r="F36" s="38">
        <v>64000</v>
      </c>
      <c r="G36" s="38"/>
      <c r="H36" s="38"/>
      <c r="I36" s="38"/>
      <c r="J36" s="38"/>
      <c r="K36" s="38"/>
    </row>
    <row r="37" spans="1:11" ht="15.75">
      <c r="A37" s="27"/>
      <c r="B37" s="82" t="s">
        <v>175</v>
      </c>
      <c r="C37" s="35"/>
      <c r="D37" s="35">
        <v>75023</v>
      </c>
      <c r="E37" s="38">
        <v>1122790</v>
      </c>
      <c r="F37" s="38">
        <v>1052790</v>
      </c>
      <c r="G37" s="38">
        <v>882830</v>
      </c>
      <c r="H37" s="38"/>
      <c r="I37" s="38"/>
      <c r="J37" s="38"/>
      <c r="K37" s="38">
        <v>70000</v>
      </c>
    </row>
    <row r="38" spans="1:11" ht="15.75">
      <c r="A38" s="83"/>
      <c r="B38" s="84" t="s">
        <v>397</v>
      </c>
      <c r="C38" s="85"/>
      <c r="D38" s="85"/>
      <c r="E38" s="87">
        <f>SUM(E36:E37)</f>
        <v>1186790</v>
      </c>
      <c r="F38" s="87">
        <f>SUM(F36:F37)</f>
        <v>1116790</v>
      </c>
      <c r="G38" s="87">
        <f>SUM(G37)</f>
        <v>882830</v>
      </c>
      <c r="H38" s="87"/>
      <c r="I38" s="87"/>
      <c r="J38" s="87"/>
      <c r="K38" s="87">
        <f>SUM(K37)</f>
        <v>70000</v>
      </c>
    </row>
    <row r="39" spans="1:11" ht="31.5">
      <c r="A39" s="27"/>
      <c r="B39" s="80" t="s">
        <v>176</v>
      </c>
      <c r="C39" s="35">
        <v>754</v>
      </c>
      <c r="D39" s="35"/>
      <c r="E39" s="38"/>
      <c r="F39" s="38"/>
      <c r="G39" s="38"/>
      <c r="H39" s="38"/>
      <c r="I39" s="38"/>
      <c r="J39" s="38"/>
      <c r="K39" s="38"/>
    </row>
    <row r="40" spans="1:11" ht="15.75">
      <c r="A40" s="27"/>
      <c r="B40" s="82" t="s">
        <v>177</v>
      </c>
      <c r="C40" s="35"/>
      <c r="D40" s="35">
        <v>75412</v>
      </c>
      <c r="E40" s="38">
        <v>93888</v>
      </c>
      <c r="F40" s="38">
        <v>93888</v>
      </c>
      <c r="G40" s="38">
        <v>17388</v>
      </c>
      <c r="H40" s="38"/>
      <c r="I40" s="38"/>
      <c r="J40" s="38"/>
      <c r="K40" s="38"/>
    </row>
    <row r="41" spans="1:11" ht="15.75">
      <c r="A41" s="83"/>
      <c r="B41" s="84" t="s">
        <v>178</v>
      </c>
      <c r="C41" s="85"/>
      <c r="D41" s="85"/>
      <c r="E41" s="87">
        <f>SUM(E40)</f>
        <v>93888</v>
      </c>
      <c r="F41" s="87">
        <f>SUM(F40)</f>
        <v>93888</v>
      </c>
      <c r="G41" s="87">
        <f>SUM(G40)</f>
        <v>17388</v>
      </c>
      <c r="H41" s="88"/>
      <c r="I41" s="88"/>
      <c r="J41" s="88"/>
      <c r="K41" s="88"/>
    </row>
    <row r="42" spans="1:11" ht="78.75">
      <c r="A42" s="27"/>
      <c r="B42" s="91" t="s">
        <v>328</v>
      </c>
      <c r="C42" s="92">
        <v>756</v>
      </c>
      <c r="D42" s="92"/>
      <c r="E42" s="93"/>
      <c r="F42" s="93"/>
      <c r="G42" s="93"/>
      <c r="H42" s="38"/>
      <c r="I42" s="38"/>
      <c r="J42" s="38"/>
      <c r="K42" s="38"/>
    </row>
    <row r="43" spans="1:11" ht="47.25">
      <c r="A43" s="27"/>
      <c r="B43" s="94" t="s">
        <v>358</v>
      </c>
      <c r="C43" s="92"/>
      <c r="D43" s="35">
        <v>75647</v>
      </c>
      <c r="E43" s="38">
        <v>54800</v>
      </c>
      <c r="F43" s="38">
        <v>54800</v>
      </c>
      <c r="G43" s="38">
        <v>38000</v>
      </c>
      <c r="H43" s="38"/>
      <c r="I43" s="38"/>
      <c r="J43" s="38"/>
      <c r="K43" s="38"/>
    </row>
    <row r="44" spans="1:11" ht="15.75">
      <c r="A44" s="83"/>
      <c r="B44" s="84" t="s">
        <v>179</v>
      </c>
      <c r="C44" s="85"/>
      <c r="D44" s="85"/>
      <c r="E44" s="87">
        <f>SUM(E43)</f>
        <v>54800</v>
      </c>
      <c r="F44" s="87">
        <f>SUM(F43)</f>
        <v>54800</v>
      </c>
      <c r="G44" s="87">
        <f>SUM(G43)</f>
        <v>38000</v>
      </c>
      <c r="H44" s="88"/>
      <c r="I44" s="88"/>
      <c r="J44" s="88"/>
      <c r="K44" s="88"/>
    </row>
    <row r="45" spans="1:11" ht="15.75">
      <c r="A45" s="27"/>
      <c r="B45" s="91" t="s">
        <v>180</v>
      </c>
      <c r="C45" s="92">
        <v>757</v>
      </c>
      <c r="D45" s="92"/>
      <c r="E45" s="93"/>
      <c r="F45" s="93"/>
      <c r="G45" s="93"/>
      <c r="H45" s="38"/>
      <c r="I45" s="38"/>
      <c r="J45" s="38"/>
      <c r="K45" s="38"/>
    </row>
    <row r="46" spans="1:11" ht="47.25">
      <c r="A46" s="27"/>
      <c r="B46" s="94" t="s">
        <v>359</v>
      </c>
      <c r="C46" s="92"/>
      <c r="D46" s="35">
        <v>75702</v>
      </c>
      <c r="E46" s="38">
        <v>85000</v>
      </c>
      <c r="F46" s="38">
        <v>85000</v>
      </c>
      <c r="G46" s="93"/>
      <c r="H46" s="38"/>
      <c r="I46" s="38">
        <v>85000</v>
      </c>
      <c r="J46" s="38"/>
      <c r="K46" s="38"/>
    </row>
    <row r="47" spans="1:11" ht="15.75">
      <c r="A47" s="83"/>
      <c r="B47" s="84" t="s">
        <v>181</v>
      </c>
      <c r="C47" s="85"/>
      <c r="D47" s="85"/>
      <c r="E47" s="87">
        <f>SUM(E46)</f>
        <v>85000</v>
      </c>
      <c r="F47" s="87">
        <f>SUM(F46)</f>
        <v>85000</v>
      </c>
      <c r="G47" s="87"/>
      <c r="H47" s="88"/>
      <c r="I47" s="87">
        <f>SUM(I46)</f>
        <v>85000</v>
      </c>
      <c r="J47" s="88"/>
      <c r="K47" s="88"/>
    </row>
    <row r="48" spans="1:11" ht="15.75">
      <c r="A48" s="27"/>
      <c r="B48" s="91" t="s">
        <v>182</v>
      </c>
      <c r="C48" s="92">
        <v>758</v>
      </c>
      <c r="D48" s="92"/>
      <c r="E48" s="93"/>
      <c r="F48" s="93"/>
      <c r="G48" s="93"/>
      <c r="H48" s="38"/>
      <c r="I48" s="38"/>
      <c r="J48" s="38"/>
      <c r="K48" s="38"/>
    </row>
    <row r="49" spans="1:11" ht="15.75">
      <c r="A49" s="27"/>
      <c r="B49" s="82" t="s">
        <v>183</v>
      </c>
      <c r="C49" s="35"/>
      <c r="D49" s="35">
        <v>75818</v>
      </c>
      <c r="E49" s="38">
        <v>70000</v>
      </c>
      <c r="F49" s="38">
        <v>70000</v>
      </c>
      <c r="G49" s="38"/>
      <c r="H49" s="38"/>
      <c r="I49" s="38"/>
      <c r="J49" s="38"/>
      <c r="K49" s="38"/>
    </row>
    <row r="50" spans="1:11" ht="15.75">
      <c r="A50" s="83"/>
      <c r="B50" s="84" t="s">
        <v>184</v>
      </c>
      <c r="C50" s="85"/>
      <c r="D50" s="85"/>
      <c r="E50" s="87">
        <f>SUM(E49)</f>
        <v>70000</v>
      </c>
      <c r="F50" s="87">
        <f>SUM(F49)</f>
        <v>70000</v>
      </c>
      <c r="G50" s="88"/>
      <c r="H50" s="88"/>
      <c r="I50" s="88"/>
      <c r="J50" s="88"/>
      <c r="K50" s="88"/>
    </row>
    <row r="51" spans="1:11" ht="15.75">
      <c r="A51" s="27"/>
      <c r="B51" s="91" t="s">
        <v>185</v>
      </c>
      <c r="C51" s="92">
        <v>801</v>
      </c>
      <c r="D51" s="92"/>
      <c r="E51" s="93"/>
      <c r="F51" s="93"/>
      <c r="G51" s="38"/>
      <c r="H51" s="38"/>
      <c r="I51" s="38"/>
      <c r="J51" s="38"/>
      <c r="K51" s="38"/>
    </row>
    <row r="52" spans="1:11" ht="15.75">
      <c r="A52" s="27"/>
      <c r="B52" s="94" t="s">
        <v>186</v>
      </c>
      <c r="C52" s="92"/>
      <c r="D52" s="35">
        <v>80101</v>
      </c>
      <c r="E52" s="38">
        <v>4264370</v>
      </c>
      <c r="F52" s="38">
        <v>2870007</v>
      </c>
      <c r="G52" s="38">
        <v>2437704</v>
      </c>
      <c r="H52" s="38"/>
      <c r="I52" s="38"/>
      <c r="J52" s="38"/>
      <c r="K52" s="38">
        <v>1394363</v>
      </c>
    </row>
    <row r="53" spans="1:11" ht="15.75">
      <c r="A53" s="27"/>
      <c r="B53" s="94" t="s">
        <v>187</v>
      </c>
      <c r="C53" s="92"/>
      <c r="D53" s="35">
        <v>80104</v>
      </c>
      <c r="E53" s="38">
        <v>300000</v>
      </c>
      <c r="F53" s="38">
        <v>300000</v>
      </c>
      <c r="G53" s="38">
        <v>257618</v>
      </c>
      <c r="H53" s="38"/>
      <c r="I53" s="38"/>
      <c r="J53" s="38"/>
      <c r="K53" s="38"/>
    </row>
    <row r="54" spans="1:11" ht="15.75">
      <c r="A54" s="77"/>
      <c r="B54" s="199" t="s">
        <v>188</v>
      </c>
      <c r="C54" s="200"/>
      <c r="D54" s="36">
        <v>80110</v>
      </c>
      <c r="E54" s="40">
        <v>1005826</v>
      </c>
      <c r="F54" s="40">
        <v>1005826</v>
      </c>
      <c r="G54" s="40">
        <v>831854</v>
      </c>
      <c r="H54" s="40"/>
      <c r="I54" s="40"/>
      <c r="J54" s="40"/>
      <c r="K54" s="40"/>
    </row>
    <row r="55" spans="1:11" ht="15.75">
      <c r="A55" s="24">
        <v>1</v>
      </c>
      <c r="B55" s="24">
        <v>2</v>
      </c>
      <c r="C55" s="24">
        <v>3</v>
      </c>
      <c r="D55" s="24">
        <v>4</v>
      </c>
      <c r="E55" s="24">
        <v>5</v>
      </c>
      <c r="F55" s="24">
        <v>6</v>
      </c>
      <c r="G55" s="24">
        <v>7</v>
      </c>
      <c r="H55" s="24">
        <v>8</v>
      </c>
      <c r="I55" s="24">
        <v>9</v>
      </c>
      <c r="J55" s="24">
        <v>10</v>
      </c>
      <c r="K55" s="24">
        <v>11</v>
      </c>
    </row>
    <row r="56" spans="1:11" ht="15.75">
      <c r="A56" s="27"/>
      <c r="B56" s="94" t="s">
        <v>189</v>
      </c>
      <c r="C56" s="92"/>
      <c r="D56" s="35">
        <v>80113</v>
      </c>
      <c r="E56" s="38">
        <v>130507</v>
      </c>
      <c r="F56" s="38">
        <v>130507</v>
      </c>
      <c r="G56" s="38">
        <v>19334</v>
      </c>
      <c r="H56" s="38"/>
      <c r="I56" s="38"/>
      <c r="J56" s="38"/>
      <c r="K56" s="38"/>
    </row>
    <row r="57" spans="1:11" ht="31.5">
      <c r="A57" s="27"/>
      <c r="B57" s="94" t="s">
        <v>190</v>
      </c>
      <c r="C57" s="92"/>
      <c r="D57" s="35">
        <v>80114</v>
      </c>
      <c r="E57" s="38">
        <v>189053</v>
      </c>
      <c r="F57" s="38">
        <v>189053</v>
      </c>
      <c r="G57" s="38">
        <v>170762</v>
      </c>
      <c r="H57" s="38"/>
      <c r="I57" s="38"/>
      <c r="J57" s="38"/>
      <c r="K57" s="38"/>
    </row>
    <row r="58" spans="1:11" ht="31.5">
      <c r="A58" s="27"/>
      <c r="B58" s="94" t="s">
        <v>191</v>
      </c>
      <c r="C58" s="92"/>
      <c r="D58" s="35">
        <v>80146</v>
      </c>
      <c r="E58" s="38">
        <v>25731</v>
      </c>
      <c r="F58" s="38">
        <v>25731</v>
      </c>
      <c r="G58" s="38"/>
      <c r="H58" s="38"/>
      <c r="I58" s="38"/>
      <c r="J58" s="38"/>
      <c r="K58" s="38"/>
    </row>
    <row r="59" spans="1:11" ht="15.75">
      <c r="A59" s="27"/>
      <c r="B59" s="94" t="s">
        <v>162</v>
      </c>
      <c r="C59" s="92"/>
      <c r="D59" s="35">
        <v>80195</v>
      </c>
      <c r="E59" s="38">
        <v>44340</v>
      </c>
      <c r="F59" s="38">
        <v>44340</v>
      </c>
      <c r="G59" s="38"/>
      <c r="H59" s="38"/>
      <c r="I59" s="38"/>
      <c r="J59" s="38"/>
      <c r="K59" s="38"/>
    </row>
    <row r="60" spans="1:11" ht="15.75">
      <c r="A60" s="83"/>
      <c r="B60" s="95" t="s">
        <v>192</v>
      </c>
      <c r="C60" s="85"/>
      <c r="D60" s="85"/>
      <c r="E60" s="87">
        <v>5959827</v>
      </c>
      <c r="F60" s="87">
        <v>4565464</v>
      </c>
      <c r="G60" s="87">
        <v>3717272</v>
      </c>
      <c r="H60" s="87"/>
      <c r="I60" s="87"/>
      <c r="J60" s="87"/>
      <c r="K60" s="87">
        <v>1394363</v>
      </c>
    </row>
    <row r="61" spans="1:11" ht="15.75">
      <c r="A61" s="27"/>
      <c r="B61" s="91" t="s">
        <v>385</v>
      </c>
      <c r="C61" s="92">
        <v>851</v>
      </c>
      <c r="D61" s="35"/>
      <c r="E61" s="38"/>
      <c r="F61" s="38"/>
      <c r="G61" s="38"/>
      <c r="H61" s="38"/>
      <c r="I61" s="38"/>
      <c r="J61" s="38"/>
      <c r="K61" s="38"/>
    </row>
    <row r="62" spans="1:11" ht="15.75">
      <c r="A62" s="27"/>
      <c r="B62" s="82" t="s">
        <v>193</v>
      </c>
      <c r="C62" s="35"/>
      <c r="D62" s="35">
        <v>85121</v>
      </c>
      <c r="E62" s="38">
        <v>215000</v>
      </c>
      <c r="F62" s="38"/>
      <c r="G62" s="38"/>
      <c r="H62" s="38"/>
      <c r="I62" s="38"/>
      <c r="J62" s="38"/>
      <c r="K62" s="38">
        <v>215000</v>
      </c>
    </row>
    <row r="63" spans="1:11" ht="15.75">
      <c r="A63" s="27"/>
      <c r="B63" s="82" t="s">
        <v>194</v>
      </c>
      <c r="C63" s="35"/>
      <c r="D63" s="35">
        <v>85154</v>
      </c>
      <c r="E63" s="38">
        <v>52500</v>
      </c>
      <c r="F63" s="38">
        <v>52500</v>
      </c>
      <c r="G63" s="38"/>
      <c r="H63" s="38"/>
      <c r="I63" s="38"/>
      <c r="J63" s="38"/>
      <c r="K63" s="38"/>
    </row>
    <row r="64" spans="1:11" ht="15.75">
      <c r="A64" s="27"/>
      <c r="B64" s="82" t="s">
        <v>195</v>
      </c>
      <c r="C64" s="35"/>
      <c r="D64" s="35">
        <v>85158</v>
      </c>
      <c r="E64" s="38">
        <v>3500</v>
      </c>
      <c r="F64" s="38">
        <v>3500</v>
      </c>
      <c r="G64" s="38"/>
      <c r="H64" s="38">
        <v>3500</v>
      </c>
      <c r="I64" s="38"/>
      <c r="J64" s="38"/>
      <c r="K64" s="38"/>
    </row>
    <row r="65" spans="1:11" ht="15.75">
      <c r="A65" s="198"/>
      <c r="B65" s="84" t="s">
        <v>196</v>
      </c>
      <c r="C65" s="85"/>
      <c r="D65" s="85"/>
      <c r="E65" s="87">
        <f>SUM(E62:E64)</f>
        <v>271000</v>
      </c>
      <c r="F65" s="87">
        <f>SUM(F63:F64)</f>
        <v>56000</v>
      </c>
      <c r="G65" s="87"/>
      <c r="H65" s="87">
        <f>SUM(H64)</f>
        <v>3500</v>
      </c>
      <c r="I65" s="87"/>
      <c r="J65" s="87"/>
      <c r="K65" s="87">
        <f>SUM(K62:K64)</f>
        <v>215000</v>
      </c>
    </row>
    <row r="66" spans="1:11" ht="15.75">
      <c r="A66" s="27"/>
      <c r="B66" s="91" t="s">
        <v>386</v>
      </c>
      <c r="C66" s="92">
        <v>852</v>
      </c>
      <c r="D66" s="35"/>
      <c r="E66" s="38"/>
      <c r="F66" s="38"/>
      <c r="G66" s="38"/>
      <c r="H66" s="38"/>
      <c r="I66" s="38"/>
      <c r="J66" s="38"/>
      <c r="K66" s="38"/>
    </row>
    <row r="67" spans="1:11" ht="15.75">
      <c r="A67" s="27"/>
      <c r="B67" s="94" t="s">
        <v>197</v>
      </c>
      <c r="C67" s="35"/>
      <c r="D67" s="35">
        <v>85202</v>
      </c>
      <c r="E67" s="38">
        <v>40000</v>
      </c>
      <c r="F67" s="38">
        <v>40000</v>
      </c>
      <c r="G67" s="38"/>
      <c r="H67" s="38"/>
      <c r="I67" s="38"/>
      <c r="J67" s="38"/>
      <c r="K67" s="38"/>
    </row>
    <row r="68" spans="1:11" ht="31.5">
      <c r="A68" s="27"/>
      <c r="B68" s="94" t="s">
        <v>198</v>
      </c>
      <c r="C68" s="35"/>
      <c r="D68" s="35">
        <v>85214</v>
      </c>
      <c r="E68" s="38">
        <v>135400</v>
      </c>
      <c r="F68" s="38">
        <v>135400</v>
      </c>
      <c r="G68" s="38"/>
      <c r="H68" s="38"/>
      <c r="I68" s="38"/>
      <c r="J68" s="38"/>
      <c r="K68" s="38"/>
    </row>
    <row r="69" spans="1:11" ht="15.75">
      <c r="A69" s="27"/>
      <c r="B69" s="94" t="s">
        <v>199</v>
      </c>
      <c r="C69" s="35"/>
      <c r="D69" s="35">
        <v>85215</v>
      </c>
      <c r="E69" s="38">
        <v>60000</v>
      </c>
      <c r="F69" s="38">
        <v>60000</v>
      </c>
      <c r="G69" s="38"/>
      <c r="H69" s="38"/>
      <c r="I69" s="38"/>
      <c r="J69" s="38"/>
      <c r="K69" s="38"/>
    </row>
    <row r="70" spans="1:11" ht="15.75">
      <c r="A70" s="27"/>
      <c r="B70" s="94" t="s">
        <v>200</v>
      </c>
      <c r="C70" s="35"/>
      <c r="D70" s="35">
        <v>85219</v>
      </c>
      <c r="E70" s="38">
        <v>208953</v>
      </c>
      <c r="F70" s="38">
        <v>208953</v>
      </c>
      <c r="G70" s="38">
        <v>197893</v>
      </c>
      <c r="H70" s="38"/>
      <c r="I70" s="38"/>
      <c r="J70" s="38"/>
      <c r="K70" s="38"/>
    </row>
    <row r="71" spans="1:11" ht="12.75" customHeight="1">
      <c r="A71" s="27"/>
      <c r="B71" s="94" t="s">
        <v>360</v>
      </c>
      <c r="C71" s="35"/>
      <c r="D71" s="35">
        <v>85228</v>
      </c>
      <c r="E71" s="38">
        <v>30044</v>
      </c>
      <c r="F71" s="38">
        <v>30044</v>
      </c>
      <c r="G71" s="38">
        <v>25704</v>
      </c>
      <c r="H71" s="38"/>
      <c r="I71" s="38"/>
      <c r="J71" s="38"/>
      <c r="K71" s="38"/>
    </row>
    <row r="72" spans="1:11" ht="15.75">
      <c r="A72" s="27"/>
      <c r="B72" s="94" t="s">
        <v>162</v>
      </c>
      <c r="C72" s="35"/>
      <c r="D72" s="35">
        <v>85295</v>
      </c>
      <c r="E72" s="38">
        <v>30000</v>
      </c>
      <c r="F72" s="38">
        <v>30000</v>
      </c>
      <c r="G72" s="38"/>
      <c r="H72" s="38"/>
      <c r="I72" s="38"/>
      <c r="J72" s="38"/>
      <c r="K72" s="38"/>
    </row>
    <row r="73" spans="1:11" ht="15.75">
      <c r="A73" s="83"/>
      <c r="B73" s="95" t="s">
        <v>201</v>
      </c>
      <c r="C73" s="85"/>
      <c r="D73" s="85"/>
      <c r="E73" s="87">
        <f>SUM(E67:E72)</f>
        <v>504397</v>
      </c>
      <c r="F73" s="87">
        <f>SUM(F67:F72)</f>
        <v>504397</v>
      </c>
      <c r="G73" s="87">
        <f>SUM(G70:G71)</f>
        <v>223597</v>
      </c>
      <c r="H73" s="87"/>
      <c r="I73" s="88"/>
      <c r="J73" s="88"/>
      <c r="K73" s="88"/>
    </row>
    <row r="74" spans="1:11" ht="15.75">
      <c r="A74" s="27"/>
      <c r="B74" s="80" t="s">
        <v>387</v>
      </c>
      <c r="C74" s="92">
        <v>854</v>
      </c>
      <c r="D74" s="35"/>
      <c r="E74" s="38"/>
      <c r="F74" s="38"/>
      <c r="G74" s="38"/>
      <c r="H74" s="38"/>
      <c r="I74" s="38"/>
      <c r="J74" s="38"/>
      <c r="K74" s="38"/>
    </row>
    <row r="75" spans="1:11" ht="15.75">
      <c r="A75" s="27"/>
      <c r="B75" s="96" t="s">
        <v>202</v>
      </c>
      <c r="C75" s="35"/>
      <c r="D75" s="35">
        <v>85401</v>
      </c>
      <c r="E75" s="38">
        <v>130806</v>
      </c>
      <c r="F75" s="38">
        <v>130806</v>
      </c>
      <c r="G75" s="38">
        <v>109911</v>
      </c>
      <c r="H75" s="38"/>
      <c r="I75" s="38"/>
      <c r="J75" s="38"/>
      <c r="K75" s="38"/>
    </row>
    <row r="76" spans="1:11" ht="15.75">
      <c r="A76" s="27"/>
      <c r="B76" s="96" t="s">
        <v>162</v>
      </c>
      <c r="C76" s="35"/>
      <c r="D76" s="35">
        <v>85495</v>
      </c>
      <c r="E76" s="38">
        <v>2217</v>
      </c>
      <c r="F76" s="38">
        <v>2217</v>
      </c>
      <c r="G76" s="38"/>
      <c r="H76" s="38"/>
      <c r="I76" s="38"/>
      <c r="J76" s="38"/>
      <c r="K76" s="38"/>
    </row>
    <row r="77" spans="1:11" ht="15.75">
      <c r="A77" s="83"/>
      <c r="B77" s="324" t="s">
        <v>203</v>
      </c>
      <c r="C77" s="325"/>
      <c r="D77" s="325"/>
      <c r="E77" s="333">
        <f>SUM(E75:E76)</f>
        <v>133023</v>
      </c>
      <c r="F77" s="333">
        <f>SUM(F75:F76)</f>
        <v>133023</v>
      </c>
      <c r="G77" s="333">
        <f>SUM(G75)</f>
        <v>109911</v>
      </c>
      <c r="H77" s="333"/>
      <c r="I77" s="39"/>
      <c r="J77" s="39"/>
      <c r="K77" s="39"/>
    </row>
    <row r="78" spans="1:11" ht="31.5">
      <c r="A78" s="202"/>
      <c r="B78" s="328" t="s">
        <v>388</v>
      </c>
      <c r="C78" s="205">
        <v>900</v>
      </c>
      <c r="D78" s="206"/>
      <c r="E78" s="207"/>
      <c r="F78" s="207"/>
      <c r="G78" s="207"/>
      <c r="H78" s="207"/>
      <c r="I78" s="207"/>
      <c r="J78" s="207"/>
      <c r="K78" s="39"/>
    </row>
    <row r="79" spans="1:11" ht="31.5">
      <c r="A79" s="326"/>
      <c r="B79" s="329" t="s">
        <v>204</v>
      </c>
      <c r="C79" s="331"/>
      <c r="D79" s="331">
        <v>90001</v>
      </c>
      <c r="E79" s="334">
        <v>274736</v>
      </c>
      <c r="F79" s="334">
        <v>204236</v>
      </c>
      <c r="G79" s="334">
        <v>131436</v>
      </c>
      <c r="H79" s="334"/>
      <c r="I79" s="334"/>
      <c r="J79" s="334"/>
      <c r="K79" s="38">
        <v>70500</v>
      </c>
    </row>
    <row r="80" spans="1:11" ht="15.75">
      <c r="A80" s="326"/>
      <c r="B80" s="329" t="s">
        <v>205</v>
      </c>
      <c r="C80" s="331"/>
      <c r="D80" s="331">
        <v>90002</v>
      </c>
      <c r="E80" s="334">
        <v>83908</v>
      </c>
      <c r="F80" s="334">
        <v>33908</v>
      </c>
      <c r="G80" s="334">
        <v>5908</v>
      </c>
      <c r="H80" s="334"/>
      <c r="I80" s="334"/>
      <c r="J80" s="334"/>
      <c r="K80" s="38">
        <v>50000</v>
      </c>
    </row>
    <row r="81" spans="1:11" ht="15.75">
      <c r="A81" s="326"/>
      <c r="B81" s="329" t="s">
        <v>206</v>
      </c>
      <c r="C81" s="331"/>
      <c r="D81" s="331">
        <v>90003</v>
      </c>
      <c r="E81" s="334">
        <v>52407</v>
      </c>
      <c r="F81" s="334">
        <v>52407</v>
      </c>
      <c r="G81" s="334"/>
      <c r="H81" s="334"/>
      <c r="I81" s="334"/>
      <c r="J81" s="334"/>
      <c r="K81" s="38"/>
    </row>
    <row r="82" spans="1:11" ht="15.75">
      <c r="A82" s="327"/>
      <c r="B82" s="330" t="s">
        <v>207</v>
      </c>
      <c r="C82" s="332"/>
      <c r="D82" s="332">
        <v>90015</v>
      </c>
      <c r="E82" s="323">
        <v>200000</v>
      </c>
      <c r="F82" s="323">
        <v>200000</v>
      </c>
      <c r="G82" s="323"/>
      <c r="H82" s="323"/>
      <c r="I82" s="323"/>
      <c r="J82" s="323"/>
      <c r="K82" s="40"/>
    </row>
    <row r="83" spans="1:11" ht="15.75">
      <c r="A83" s="24">
        <v>1</v>
      </c>
      <c r="B83" s="24">
        <v>2</v>
      </c>
      <c r="C83" s="24">
        <v>3</v>
      </c>
      <c r="D83" s="24">
        <v>4</v>
      </c>
      <c r="E83" s="24">
        <v>5</v>
      </c>
      <c r="F83" s="24">
        <v>6</v>
      </c>
      <c r="G83" s="24">
        <v>7</v>
      </c>
      <c r="H83" s="24">
        <v>8</v>
      </c>
      <c r="I83" s="24">
        <v>9</v>
      </c>
      <c r="J83" s="24">
        <v>10</v>
      </c>
      <c r="K83" s="24">
        <v>11</v>
      </c>
    </row>
    <row r="84" spans="1:11" ht="15.75">
      <c r="A84" s="27"/>
      <c r="B84" s="96" t="s">
        <v>158</v>
      </c>
      <c r="C84" s="35"/>
      <c r="D84" s="35">
        <v>90095</v>
      </c>
      <c r="E84" s="38">
        <v>255466</v>
      </c>
      <c r="F84" s="38">
        <v>197462</v>
      </c>
      <c r="G84" s="38">
        <v>166522</v>
      </c>
      <c r="H84" s="38"/>
      <c r="I84" s="38"/>
      <c r="J84" s="38"/>
      <c r="K84" s="38">
        <v>58004</v>
      </c>
    </row>
    <row r="85" spans="1:11" ht="15.75">
      <c r="A85" s="83"/>
      <c r="B85" s="84" t="s">
        <v>208</v>
      </c>
      <c r="C85" s="85"/>
      <c r="D85" s="86"/>
      <c r="E85" s="87">
        <v>866517</v>
      </c>
      <c r="F85" s="87">
        <v>688013</v>
      </c>
      <c r="G85" s="87">
        <v>303866</v>
      </c>
      <c r="H85" s="87"/>
      <c r="I85" s="87"/>
      <c r="J85" s="87"/>
      <c r="K85" s="87">
        <v>178504</v>
      </c>
    </row>
    <row r="86" spans="1:11" ht="31.5">
      <c r="A86" s="27"/>
      <c r="B86" s="97" t="s">
        <v>389</v>
      </c>
      <c r="C86" s="85">
        <v>921</v>
      </c>
      <c r="D86" s="9"/>
      <c r="E86" s="88"/>
      <c r="F86" s="88"/>
      <c r="G86" s="88"/>
      <c r="H86" s="88"/>
      <c r="I86" s="88"/>
      <c r="J86" s="88"/>
      <c r="K86" s="88"/>
    </row>
    <row r="87" spans="1:11" ht="31.5">
      <c r="A87" s="77"/>
      <c r="B87" s="98" t="s">
        <v>329</v>
      </c>
      <c r="C87" s="36"/>
      <c r="D87" s="36">
        <v>92109</v>
      </c>
      <c r="E87" s="40">
        <v>175000</v>
      </c>
      <c r="F87" s="40">
        <v>175000</v>
      </c>
      <c r="G87" s="40"/>
      <c r="H87" s="40">
        <v>175000</v>
      </c>
      <c r="I87" s="40"/>
      <c r="J87" s="40"/>
      <c r="K87" s="40"/>
    </row>
    <row r="88" spans="1:11" ht="15.75">
      <c r="A88" s="83"/>
      <c r="B88" s="99" t="s">
        <v>209</v>
      </c>
      <c r="C88" s="9"/>
      <c r="D88" s="9">
        <v>92116</v>
      </c>
      <c r="E88" s="88">
        <v>70000</v>
      </c>
      <c r="F88" s="88">
        <v>70000</v>
      </c>
      <c r="G88" s="88"/>
      <c r="H88" s="88">
        <v>70000</v>
      </c>
      <c r="I88" s="88"/>
      <c r="J88" s="88"/>
      <c r="K88" s="88"/>
    </row>
    <row r="89" spans="1:11" ht="15.75">
      <c r="A89" s="83"/>
      <c r="B89" s="84" t="s">
        <v>210</v>
      </c>
      <c r="C89" s="85"/>
      <c r="D89" s="86"/>
      <c r="E89" s="87">
        <f>SUM(E87:E88)</f>
        <v>245000</v>
      </c>
      <c r="F89" s="87">
        <f>SUM(F87:F88)</f>
        <v>245000</v>
      </c>
      <c r="G89" s="87"/>
      <c r="H89" s="87">
        <f>SUM(H87:H88)</f>
        <v>245000</v>
      </c>
      <c r="I89" s="88"/>
      <c r="J89" s="88"/>
      <c r="K89" s="88"/>
    </row>
    <row r="90" spans="1:11" ht="15.75">
      <c r="A90" s="27"/>
      <c r="B90" s="80" t="s">
        <v>390</v>
      </c>
      <c r="C90" s="92">
        <v>926</v>
      </c>
      <c r="D90" s="35"/>
      <c r="E90" s="38"/>
      <c r="F90" s="38"/>
      <c r="G90" s="38"/>
      <c r="H90" s="38"/>
      <c r="I90" s="38"/>
      <c r="J90" s="38"/>
      <c r="K90" s="38"/>
    </row>
    <row r="91" spans="1:11" ht="31.5">
      <c r="A91" s="27"/>
      <c r="B91" s="96" t="s">
        <v>361</v>
      </c>
      <c r="C91" s="35"/>
      <c r="D91" s="35">
        <v>92605</v>
      </c>
      <c r="E91" s="38">
        <v>6000</v>
      </c>
      <c r="F91" s="38">
        <v>6000</v>
      </c>
      <c r="G91" s="38"/>
      <c r="H91" s="38"/>
      <c r="I91" s="38"/>
      <c r="J91" s="38"/>
      <c r="K91" s="38"/>
    </row>
    <row r="92" spans="1:11" ht="15.75">
      <c r="A92" s="83"/>
      <c r="B92" s="97" t="s">
        <v>211</v>
      </c>
      <c r="C92" s="85"/>
      <c r="D92" s="85"/>
      <c r="E92" s="87">
        <f>SUM(E91)</f>
        <v>6000</v>
      </c>
      <c r="F92" s="87">
        <f>SUM(F91)</f>
        <v>6000</v>
      </c>
      <c r="G92" s="88"/>
      <c r="H92" s="88"/>
      <c r="I92" s="88"/>
      <c r="J92" s="88"/>
      <c r="K92" s="88"/>
    </row>
    <row r="93" spans="1:11" ht="47.25">
      <c r="A93" s="345" t="s">
        <v>27</v>
      </c>
      <c r="B93" s="187" t="s">
        <v>28</v>
      </c>
      <c r="C93" s="9"/>
      <c r="D93" s="9"/>
      <c r="E93" s="188">
        <v>1310023</v>
      </c>
      <c r="F93" s="188">
        <v>1310023</v>
      </c>
      <c r="G93" s="188">
        <v>110347</v>
      </c>
      <c r="H93" s="88"/>
      <c r="I93" s="88"/>
      <c r="J93" s="88"/>
      <c r="K93" s="88"/>
    </row>
    <row r="94" spans="1:11" ht="15.75">
      <c r="A94" s="347"/>
      <c r="B94" s="89"/>
      <c r="C94" s="35"/>
      <c r="D94" s="35"/>
      <c r="E94" s="208"/>
      <c r="F94" s="208"/>
      <c r="G94" s="208"/>
      <c r="H94" s="38"/>
      <c r="I94" s="38"/>
      <c r="J94" s="38"/>
      <c r="K94" s="38"/>
    </row>
    <row r="95" spans="1:11" ht="15.75">
      <c r="A95" s="347"/>
      <c r="B95" s="80" t="s">
        <v>212</v>
      </c>
      <c r="C95" s="92">
        <v>750</v>
      </c>
      <c r="D95" s="35"/>
      <c r="E95" s="38"/>
      <c r="F95" s="38"/>
      <c r="G95" s="38"/>
      <c r="H95" s="38"/>
      <c r="I95" s="38"/>
      <c r="J95" s="38"/>
      <c r="K95" s="38"/>
    </row>
    <row r="96" spans="1:11" ht="15.75">
      <c r="A96" s="346"/>
      <c r="B96" s="98" t="s">
        <v>213</v>
      </c>
      <c r="C96" s="36"/>
      <c r="D96" s="36">
        <v>75011</v>
      </c>
      <c r="E96" s="40">
        <v>70620</v>
      </c>
      <c r="F96" s="40">
        <v>70620</v>
      </c>
      <c r="G96" s="40">
        <v>66529</v>
      </c>
      <c r="H96" s="40"/>
      <c r="I96" s="40"/>
      <c r="J96" s="40"/>
      <c r="K96" s="40"/>
    </row>
    <row r="97" spans="1:11" ht="15.75">
      <c r="A97" s="83"/>
      <c r="B97" s="84" t="s">
        <v>214</v>
      </c>
      <c r="C97" s="85"/>
      <c r="D97" s="85"/>
      <c r="E97" s="87">
        <f>SUM(E96)</f>
        <v>70620</v>
      </c>
      <c r="F97" s="87">
        <f>SUM(F96)</f>
        <v>70620</v>
      </c>
      <c r="G97" s="87">
        <f>SUM(G96)</f>
        <v>66529</v>
      </c>
      <c r="H97" s="88"/>
      <c r="I97" s="88"/>
      <c r="J97" s="88"/>
      <c r="K97" s="88"/>
    </row>
    <row r="98" spans="1:11" ht="47.25">
      <c r="A98" s="27"/>
      <c r="B98" s="80" t="s">
        <v>215</v>
      </c>
      <c r="C98" s="92">
        <v>751</v>
      </c>
      <c r="D98" s="35"/>
      <c r="E98" s="38"/>
      <c r="F98" s="38"/>
      <c r="G98" s="38"/>
      <c r="H98" s="38"/>
      <c r="I98" s="38"/>
      <c r="J98" s="38"/>
      <c r="K98" s="38"/>
    </row>
    <row r="99" spans="1:11" ht="15.75">
      <c r="A99" s="27"/>
      <c r="B99" s="80"/>
      <c r="C99" s="92"/>
      <c r="D99" s="35"/>
      <c r="E99" s="38"/>
      <c r="F99" s="38"/>
      <c r="G99" s="38"/>
      <c r="H99" s="38"/>
      <c r="I99" s="38"/>
      <c r="J99" s="38"/>
      <c r="K99" s="38"/>
    </row>
    <row r="100" spans="1:11" ht="47.25">
      <c r="A100" s="27"/>
      <c r="B100" s="96" t="s">
        <v>216</v>
      </c>
      <c r="C100" s="35"/>
      <c r="D100" s="35">
        <v>75101</v>
      </c>
      <c r="E100" s="38">
        <v>1133</v>
      </c>
      <c r="F100" s="38">
        <v>1133</v>
      </c>
      <c r="G100" s="38">
        <v>988</v>
      </c>
      <c r="H100" s="38"/>
      <c r="I100" s="38"/>
      <c r="J100" s="38"/>
      <c r="K100" s="38"/>
    </row>
    <row r="101" spans="1:11" ht="15.75">
      <c r="A101" s="83"/>
      <c r="B101" s="84" t="s">
        <v>217</v>
      </c>
      <c r="C101" s="85"/>
      <c r="D101" s="85"/>
      <c r="E101" s="87">
        <f>SUM(E100)</f>
        <v>1133</v>
      </c>
      <c r="F101" s="87">
        <f>SUM(F100)</f>
        <v>1133</v>
      </c>
      <c r="G101" s="87">
        <f>SUM(G100)</f>
        <v>988</v>
      </c>
      <c r="H101" s="88"/>
      <c r="I101" s="88"/>
      <c r="J101" s="88"/>
      <c r="K101" s="88"/>
    </row>
    <row r="102" spans="1:11" ht="15.75">
      <c r="A102" s="27"/>
      <c r="B102" s="80" t="s">
        <v>218</v>
      </c>
      <c r="C102" s="92">
        <v>852</v>
      </c>
      <c r="D102" s="35"/>
      <c r="E102" s="38"/>
      <c r="F102" s="38"/>
      <c r="G102" s="38"/>
      <c r="H102" s="38"/>
      <c r="I102" s="38"/>
      <c r="J102" s="38"/>
      <c r="K102" s="38"/>
    </row>
    <row r="103" spans="1:11" ht="47.25">
      <c r="A103" s="202"/>
      <c r="B103" s="204" t="s">
        <v>362</v>
      </c>
      <c r="C103" s="205"/>
      <c r="D103" s="206">
        <v>85212</v>
      </c>
      <c r="E103" s="207">
        <v>1050790</v>
      </c>
      <c r="F103" s="207">
        <v>1050790</v>
      </c>
      <c r="G103" s="207">
        <v>26830</v>
      </c>
      <c r="H103" s="207"/>
      <c r="I103" s="207"/>
      <c r="J103" s="207"/>
      <c r="K103" s="39"/>
    </row>
    <row r="104" spans="1:11" ht="15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1"/>
    </row>
    <row r="105" spans="1:11" ht="15.75">
      <c r="A105" s="24">
        <v>1</v>
      </c>
      <c r="B105" s="24">
        <v>2</v>
      </c>
      <c r="C105" s="24">
        <v>3</v>
      </c>
      <c r="D105" s="24">
        <v>4</v>
      </c>
      <c r="E105" s="24">
        <v>5</v>
      </c>
      <c r="F105" s="24">
        <v>6</v>
      </c>
      <c r="G105" s="24">
        <v>7</v>
      </c>
      <c r="H105" s="24">
        <v>8</v>
      </c>
      <c r="I105" s="24">
        <v>9</v>
      </c>
      <c r="J105" s="24">
        <v>10</v>
      </c>
      <c r="K105" s="24">
        <v>11</v>
      </c>
    </row>
    <row r="106" spans="1:11" ht="79.5" customHeight="1">
      <c r="A106" s="83"/>
      <c r="B106" s="99" t="s">
        <v>330</v>
      </c>
      <c r="C106" s="85"/>
      <c r="D106" s="9">
        <v>85213</v>
      </c>
      <c r="E106" s="88">
        <v>19500</v>
      </c>
      <c r="F106" s="88">
        <v>19500</v>
      </c>
      <c r="G106" s="88"/>
      <c r="H106" s="88"/>
      <c r="I106" s="88"/>
      <c r="J106" s="88"/>
      <c r="K106" s="88"/>
    </row>
    <row r="107" spans="1:11" ht="31.5">
      <c r="A107" s="83"/>
      <c r="B107" s="99" t="s">
        <v>219</v>
      </c>
      <c r="C107" s="85"/>
      <c r="D107" s="9">
        <v>85214</v>
      </c>
      <c r="E107" s="88">
        <v>167980</v>
      </c>
      <c r="F107" s="88">
        <v>167980</v>
      </c>
      <c r="G107" s="88">
        <v>16000</v>
      </c>
      <c r="H107" s="88"/>
      <c r="I107" s="88"/>
      <c r="J107" s="88"/>
      <c r="K107" s="88"/>
    </row>
    <row r="108" spans="1:11" ht="15.75">
      <c r="A108" s="83"/>
      <c r="B108" s="97" t="s">
        <v>201</v>
      </c>
      <c r="C108" s="85"/>
      <c r="D108" s="85"/>
      <c r="E108" s="87">
        <v>1238270</v>
      </c>
      <c r="F108" s="87">
        <v>1238270</v>
      </c>
      <c r="G108" s="87">
        <v>42830</v>
      </c>
      <c r="H108" s="88"/>
      <c r="I108" s="88"/>
      <c r="J108" s="88"/>
      <c r="K108" s="88"/>
    </row>
    <row r="109" spans="1:11" ht="47.25">
      <c r="A109" s="345" t="s">
        <v>29</v>
      </c>
      <c r="B109" s="189" t="s">
        <v>30</v>
      </c>
      <c r="C109" s="192"/>
      <c r="D109" s="192"/>
      <c r="E109" s="193">
        <v>450000</v>
      </c>
      <c r="F109" s="193"/>
      <c r="G109" s="193"/>
      <c r="H109" s="193"/>
      <c r="I109" s="193"/>
      <c r="J109" s="193"/>
      <c r="K109" s="193">
        <v>450000</v>
      </c>
    </row>
    <row r="110" spans="1:11" ht="15.75">
      <c r="A110" s="346"/>
      <c r="B110" s="97" t="s">
        <v>322</v>
      </c>
      <c r="C110" s="85">
        <v>600</v>
      </c>
      <c r="D110" s="85"/>
      <c r="E110" s="87"/>
      <c r="F110" s="87"/>
      <c r="G110" s="87"/>
      <c r="H110" s="87"/>
      <c r="I110" s="87"/>
      <c r="J110" s="87"/>
      <c r="K110" s="87"/>
    </row>
    <row r="111" spans="1:11" ht="15.75">
      <c r="A111" s="6"/>
      <c r="B111" s="194" t="s">
        <v>323</v>
      </c>
      <c r="C111" s="6"/>
      <c r="D111" s="6">
        <v>60013</v>
      </c>
      <c r="E111" s="130">
        <v>150000</v>
      </c>
      <c r="F111" s="6"/>
      <c r="G111" s="6"/>
      <c r="H111" s="6"/>
      <c r="I111" s="6"/>
      <c r="J111" s="6"/>
      <c r="K111" s="130">
        <v>150000</v>
      </c>
    </row>
    <row r="112" spans="1:11" ht="15.75">
      <c r="A112" s="6"/>
      <c r="B112" s="194" t="s">
        <v>298</v>
      </c>
      <c r="C112" s="6"/>
      <c r="D112" s="6">
        <v>60014</v>
      </c>
      <c r="E112" s="130">
        <v>300000</v>
      </c>
      <c r="F112" s="6"/>
      <c r="G112" s="6"/>
      <c r="H112" s="6"/>
      <c r="I112" s="6"/>
      <c r="J112" s="6"/>
      <c r="K112" s="130">
        <v>300000</v>
      </c>
    </row>
    <row r="113" spans="1:11" ht="15.75">
      <c r="A113" s="6"/>
      <c r="B113" s="131" t="s">
        <v>165</v>
      </c>
      <c r="C113" s="131"/>
      <c r="D113" s="131"/>
      <c r="E113" s="132">
        <f>SUM(E111:E112)</f>
        <v>450000</v>
      </c>
      <c r="F113" s="131"/>
      <c r="G113" s="131"/>
      <c r="H113" s="131"/>
      <c r="I113" s="131"/>
      <c r="J113" s="131"/>
      <c r="K113" s="132">
        <f>SUM(K111:K112)</f>
        <v>450000</v>
      </c>
    </row>
    <row r="114" spans="1:11" ht="15.75">
      <c r="A114" s="6"/>
      <c r="B114" s="160" t="s">
        <v>324</v>
      </c>
      <c r="C114" s="6"/>
      <c r="D114" s="131"/>
      <c r="E114" s="186">
        <f>SUM(E13,E93,E109)</f>
        <v>15630079</v>
      </c>
      <c r="F114" s="184">
        <f>SUM(F13,F93)</f>
        <v>9614712</v>
      </c>
      <c r="G114" s="184">
        <f>SUM(G13,G93)</f>
        <v>5456524</v>
      </c>
      <c r="H114" s="184">
        <f>SUM(H13)</f>
        <v>248500</v>
      </c>
      <c r="I114" s="184">
        <f>SUM(I13)</f>
        <v>85000</v>
      </c>
      <c r="J114" s="131"/>
      <c r="K114" s="185">
        <f>SUM(K13,K109)</f>
        <v>6015367</v>
      </c>
    </row>
  </sheetData>
  <mergeCells count="14">
    <mergeCell ref="A109:A110"/>
    <mergeCell ref="F10:F11"/>
    <mergeCell ref="G10:J10"/>
    <mergeCell ref="A93:A96"/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9" sqref="G9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31</v>
      </c>
    </row>
    <row r="2" spans="2:6" ht="16.5">
      <c r="B2" s="7" t="s">
        <v>32</v>
      </c>
      <c r="F2" s="1" t="s">
        <v>7</v>
      </c>
    </row>
    <row r="3" spans="3:6" ht="15.75">
      <c r="C3" s="1" t="s">
        <v>33</v>
      </c>
      <c r="F3" s="1" t="s">
        <v>8</v>
      </c>
    </row>
    <row r="4" ht="15.75">
      <c r="F4" s="1" t="s">
        <v>9</v>
      </c>
    </row>
    <row r="6" spans="1:7" s="15" customFormat="1" ht="30.75" customHeight="1">
      <c r="A6" s="18" t="s">
        <v>2</v>
      </c>
      <c r="B6" s="362" t="s">
        <v>34</v>
      </c>
      <c r="C6" s="362"/>
      <c r="D6" s="362"/>
      <c r="E6" s="362"/>
      <c r="F6" s="363"/>
      <c r="G6" s="14" t="s">
        <v>35</v>
      </c>
    </row>
    <row r="7" spans="1:7" ht="15.75" customHeight="1">
      <c r="A7" s="19" t="s">
        <v>36</v>
      </c>
      <c r="B7" s="366" t="s">
        <v>69</v>
      </c>
      <c r="C7" s="366"/>
      <c r="D7" s="366"/>
      <c r="E7" s="366"/>
      <c r="F7" s="367"/>
      <c r="G7" s="55"/>
    </row>
    <row r="8" spans="1:7" ht="27.75" customHeight="1">
      <c r="A8" s="20" t="s">
        <v>37</v>
      </c>
      <c r="B8" s="348" t="s">
        <v>70</v>
      </c>
      <c r="C8" s="348"/>
      <c r="D8" s="348"/>
      <c r="E8" s="348"/>
      <c r="F8" s="349"/>
      <c r="G8" s="51"/>
    </row>
    <row r="9" spans="1:7" ht="15.75">
      <c r="A9" s="20" t="s">
        <v>38</v>
      </c>
      <c r="B9" s="348" t="s">
        <v>125</v>
      </c>
      <c r="C9" s="348"/>
      <c r="D9" s="348"/>
      <c r="E9" s="348"/>
      <c r="F9" s="349"/>
      <c r="G9" s="210">
        <v>1336900</v>
      </c>
    </row>
    <row r="10" spans="1:7" ht="15.75">
      <c r="A10" s="20"/>
      <c r="B10" s="348" t="s">
        <v>122</v>
      </c>
      <c r="C10" s="348"/>
      <c r="D10" s="348"/>
      <c r="E10" s="348"/>
      <c r="F10" s="349"/>
      <c r="G10" s="56"/>
    </row>
    <row r="11" spans="1:7" ht="30" customHeight="1">
      <c r="A11" s="69" t="s">
        <v>123</v>
      </c>
      <c r="B11" s="350" t="s">
        <v>126</v>
      </c>
      <c r="C11" s="350"/>
      <c r="D11" s="350"/>
      <c r="E11" s="350"/>
      <c r="F11" s="351"/>
      <c r="G11" s="56"/>
    </row>
    <row r="12" spans="1:7" ht="30.75" customHeight="1">
      <c r="A12" s="69" t="s">
        <v>124</v>
      </c>
      <c r="B12" s="350" t="s">
        <v>129</v>
      </c>
      <c r="C12" s="350"/>
      <c r="D12" s="350"/>
      <c r="E12" s="350"/>
      <c r="F12" s="351"/>
      <c r="G12" s="56"/>
    </row>
    <row r="13" spans="1:7" ht="15" customHeight="1">
      <c r="A13" s="20" t="s">
        <v>39</v>
      </c>
      <c r="B13" s="348" t="s">
        <v>71</v>
      </c>
      <c r="C13" s="348"/>
      <c r="D13" s="348"/>
      <c r="E13" s="348"/>
      <c r="F13" s="349"/>
      <c r="G13" s="51"/>
    </row>
    <row r="14" spans="1:7" ht="30.75" customHeight="1">
      <c r="A14" s="20" t="s">
        <v>40</v>
      </c>
      <c r="B14" s="348" t="s">
        <v>72</v>
      </c>
      <c r="C14" s="348"/>
      <c r="D14" s="348"/>
      <c r="E14" s="348"/>
      <c r="F14" s="349"/>
      <c r="G14" s="51"/>
    </row>
    <row r="15" spans="1:7" ht="46.5" customHeight="1">
      <c r="A15" s="20" t="s">
        <v>41</v>
      </c>
      <c r="B15" s="354" t="s">
        <v>73</v>
      </c>
      <c r="C15" s="354"/>
      <c r="D15" s="354"/>
      <c r="E15" s="354"/>
      <c r="F15" s="355"/>
      <c r="G15" s="57"/>
    </row>
    <row r="16" spans="1:7" s="16" customFormat="1" ht="30.75" customHeight="1">
      <c r="A16" s="17"/>
      <c r="B16" s="356" t="s">
        <v>42</v>
      </c>
      <c r="C16" s="356"/>
      <c r="D16" s="356"/>
      <c r="E16" s="356"/>
      <c r="F16" s="357"/>
      <c r="G16" s="52">
        <v>1336900</v>
      </c>
    </row>
    <row r="17" spans="1:7" s="16" customFormat="1" ht="30.75" customHeight="1">
      <c r="A17" s="17"/>
      <c r="B17" s="362" t="s">
        <v>43</v>
      </c>
      <c r="C17" s="362"/>
      <c r="D17" s="362"/>
      <c r="E17" s="362"/>
      <c r="F17" s="363"/>
      <c r="G17" s="53"/>
    </row>
    <row r="18" spans="1:7" ht="15.75">
      <c r="A18" s="19" t="s">
        <v>36</v>
      </c>
      <c r="B18" s="364" t="s">
        <v>127</v>
      </c>
      <c r="C18" s="364"/>
      <c r="D18" s="364"/>
      <c r="E18" s="364"/>
      <c r="F18" s="365"/>
      <c r="G18" s="209">
        <v>174910</v>
      </c>
    </row>
    <row r="19" spans="1:7" ht="15.75">
      <c r="A19" s="20"/>
      <c r="B19" s="352" t="s">
        <v>122</v>
      </c>
      <c r="C19" s="352"/>
      <c r="D19" s="352"/>
      <c r="E19" s="352"/>
      <c r="F19" s="353"/>
      <c r="G19" s="56"/>
    </row>
    <row r="20" spans="1:7" ht="28.5" customHeight="1">
      <c r="A20" s="69" t="s">
        <v>123</v>
      </c>
      <c r="B20" s="350" t="s">
        <v>128</v>
      </c>
      <c r="C20" s="350"/>
      <c r="D20" s="350"/>
      <c r="E20" s="350"/>
      <c r="F20" s="351"/>
      <c r="G20" s="56"/>
    </row>
    <row r="21" spans="1:7" ht="29.25" customHeight="1">
      <c r="A21" s="69" t="s">
        <v>124</v>
      </c>
      <c r="B21" s="350" t="s">
        <v>130</v>
      </c>
      <c r="C21" s="350"/>
      <c r="D21" s="350"/>
      <c r="E21" s="350"/>
      <c r="F21" s="351"/>
      <c r="G21" s="56"/>
    </row>
    <row r="22" spans="1:7" ht="15.75">
      <c r="A22" s="20" t="s">
        <v>37</v>
      </c>
      <c r="B22" s="352" t="s">
        <v>74</v>
      </c>
      <c r="C22" s="352"/>
      <c r="D22" s="352"/>
      <c r="E22" s="352"/>
      <c r="F22" s="353"/>
      <c r="G22" s="51"/>
    </row>
    <row r="23" spans="1:7" ht="15.75">
      <c r="A23" s="20" t="s">
        <v>38</v>
      </c>
      <c r="B23" s="352" t="s">
        <v>75</v>
      </c>
      <c r="C23" s="352"/>
      <c r="D23" s="352"/>
      <c r="E23" s="352"/>
      <c r="F23" s="353"/>
      <c r="G23" s="51"/>
    </row>
    <row r="24" spans="1:7" ht="15.75">
      <c r="A24" s="21" t="s">
        <v>39</v>
      </c>
      <c r="B24" s="360" t="s">
        <v>76</v>
      </c>
      <c r="C24" s="360"/>
      <c r="D24" s="360"/>
      <c r="E24" s="360"/>
      <c r="F24" s="361"/>
      <c r="G24" s="54"/>
    </row>
    <row r="25" spans="1:7" s="16" customFormat="1" ht="30.75" customHeight="1">
      <c r="A25" s="17"/>
      <c r="B25" s="358" t="s">
        <v>44</v>
      </c>
      <c r="C25" s="358"/>
      <c r="D25" s="358"/>
      <c r="E25" s="358"/>
      <c r="F25" s="359"/>
      <c r="G25" s="52">
        <v>174910</v>
      </c>
    </row>
    <row r="27" ht="15.75">
      <c r="G27" s="4"/>
    </row>
    <row r="28" ht="15.75">
      <c r="G28" s="4"/>
    </row>
    <row r="31" ht="18.75">
      <c r="A31" s="58"/>
    </row>
    <row r="32" ht="18.75">
      <c r="A32" s="58"/>
    </row>
  </sheetData>
  <mergeCells count="20">
    <mergeCell ref="B6:F6"/>
    <mergeCell ref="B7:F7"/>
    <mergeCell ref="B8:F8"/>
    <mergeCell ref="B9:F9"/>
    <mergeCell ref="B25:F25"/>
    <mergeCell ref="B24:F24"/>
    <mergeCell ref="B17:F17"/>
    <mergeCell ref="B18:F18"/>
    <mergeCell ref="B23:F23"/>
    <mergeCell ref="B22:F22"/>
    <mergeCell ref="B10:F10"/>
    <mergeCell ref="B12:F12"/>
    <mergeCell ref="B20:F20"/>
    <mergeCell ref="B21:F21"/>
    <mergeCell ref="B11:F11"/>
    <mergeCell ref="B19:F19"/>
    <mergeCell ref="B13:F13"/>
    <mergeCell ref="B14:F14"/>
    <mergeCell ref="B15:F15"/>
    <mergeCell ref="B16:F1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33">
      <selection activeCell="J36" sqref="J36"/>
    </sheetView>
  </sheetViews>
  <sheetFormatPr defaultColWidth="9.00390625" defaultRowHeight="12.75"/>
  <cols>
    <col min="1" max="1" width="3.25390625" style="1" customWidth="1"/>
    <col min="2" max="2" width="25.375" style="1" customWidth="1"/>
    <col min="3" max="3" width="23.875" style="1" customWidth="1"/>
    <col min="4" max="4" width="6.25390625" style="1" customWidth="1"/>
    <col min="5" max="5" width="10.875" style="1" customWidth="1"/>
    <col min="6" max="6" width="12.25390625" style="1" customWidth="1"/>
    <col min="7" max="10" width="13.75390625" style="1" customWidth="1"/>
    <col min="11" max="16384" width="9.125" style="1" customWidth="1"/>
  </cols>
  <sheetData>
    <row r="1" ht="15.75">
      <c r="H1" s="1" t="s">
        <v>45</v>
      </c>
    </row>
    <row r="2" ht="16.5" customHeight="1">
      <c r="H2" s="1" t="s">
        <v>7</v>
      </c>
    </row>
    <row r="3" spans="6:8" ht="15.75">
      <c r="F3" s="2"/>
      <c r="H3" s="1" t="s">
        <v>8</v>
      </c>
    </row>
    <row r="4" ht="15.75">
      <c r="H4" s="1" t="s">
        <v>9</v>
      </c>
    </row>
    <row r="6" spans="1:10" ht="15.75" customHeight="1">
      <c r="A6" s="368" t="s">
        <v>102</v>
      </c>
      <c r="B6" s="369"/>
      <c r="C6" s="369"/>
      <c r="D6" s="369"/>
      <c r="E6" s="369"/>
      <c r="F6" s="369"/>
      <c r="G6" s="369"/>
      <c r="H6" s="369"/>
      <c r="I6" s="369"/>
      <c r="J6" s="369"/>
    </row>
    <row r="7" spans="1:10" ht="15.75" customHeight="1">
      <c r="A7" s="369"/>
      <c r="B7" s="369"/>
      <c r="C7" s="369"/>
      <c r="D7" s="369"/>
      <c r="E7" s="369"/>
      <c r="F7" s="369"/>
      <c r="G7" s="369"/>
      <c r="H7" s="369"/>
      <c r="I7" s="369"/>
      <c r="J7" s="369"/>
    </row>
    <row r="9" ht="15.75">
      <c r="J9" s="3" t="s">
        <v>6</v>
      </c>
    </row>
    <row r="10" spans="1:10" s="34" customFormat="1" ht="12.75" customHeight="1">
      <c r="A10" s="370" t="s">
        <v>2</v>
      </c>
      <c r="B10" s="370" t="s">
        <v>92</v>
      </c>
      <c r="C10" s="370" t="s">
        <v>47</v>
      </c>
      <c r="D10" s="370" t="s">
        <v>13</v>
      </c>
      <c r="E10" s="370" t="s">
        <v>14</v>
      </c>
      <c r="F10" s="370" t="s">
        <v>104</v>
      </c>
      <c r="G10" s="372" t="s">
        <v>103</v>
      </c>
      <c r="H10" s="373"/>
      <c r="I10" s="373"/>
      <c r="J10" s="374"/>
    </row>
    <row r="11" spans="1:10" s="34" customFormat="1" ht="53.25" customHeight="1">
      <c r="A11" s="371"/>
      <c r="B11" s="371"/>
      <c r="C11" s="371"/>
      <c r="D11" s="371"/>
      <c r="E11" s="375"/>
      <c r="F11" s="371"/>
      <c r="G11" s="31" t="s">
        <v>77</v>
      </c>
      <c r="H11" s="31" t="s">
        <v>21</v>
      </c>
      <c r="I11" s="31" t="s">
        <v>78</v>
      </c>
      <c r="J11" s="31" t="s">
        <v>79</v>
      </c>
    </row>
    <row r="12" spans="1:10" s="25" customFormat="1" ht="11.25">
      <c r="A12" s="24">
        <v>1</v>
      </c>
      <c r="B12" s="24">
        <v>2</v>
      </c>
      <c r="C12" s="24">
        <v>3</v>
      </c>
      <c r="D12" s="24">
        <v>4</v>
      </c>
      <c r="E12" s="24"/>
      <c r="F12" s="24">
        <v>6</v>
      </c>
      <c r="G12" s="24">
        <v>8</v>
      </c>
      <c r="H12" s="247">
        <v>9</v>
      </c>
      <c r="I12" s="247">
        <v>10</v>
      </c>
      <c r="J12" s="247">
        <v>11</v>
      </c>
    </row>
    <row r="13" spans="1:10" ht="17.25" customHeight="1">
      <c r="A13" s="42"/>
      <c r="B13" s="59" t="s">
        <v>235</v>
      </c>
      <c r="C13" s="59" t="s">
        <v>222</v>
      </c>
      <c r="D13" s="115" t="s">
        <v>133</v>
      </c>
      <c r="E13" s="115" t="s">
        <v>134</v>
      </c>
      <c r="F13" s="100">
        <v>40000</v>
      </c>
      <c r="G13" s="111">
        <v>40000</v>
      </c>
      <c r="H13" s="253"/>
      <c r="I13" s="234"/>
      <c r="J13" s="117"/>
    </row>
    <row r="14" spans="1:10" ht="14.25" customHeight="1">
      <c r="A14" s="41" t="s">
        <v>36</v>
      </c>
      <c r="B14" s="61" t="s">
        <v>236</v>
      </c>
      <c r="C14" s="61"/>
      <c r="D14" s="116"/>
      <c r="E14" s="116"/>
      <c r="F14" s="110"/>
      <c r="G14" s="113"/>
      <c r="H14" s="254"/>
      <c r="I14" s="236"/>
      <c r="J14" s="232"/>
    </row>
    <row r="15" spans="1:10" ht="42.75" customHeight="1">
      <c r="A15" s="41" t="s">
        <v>37</v>
      </c>
      <c r="B15" s="64" t="s">
        <v>291</v>
      </c>
      <c r="C15" s="41" t="s">
        <v>132</v>
      </c>
      <c r="D15" s="41">
        <v>600</v>
      </c>
      <c r="E15" s="41">
        <v>60013</v>
      </c>
      <c r="F15" s="117">
        <v>150000</v>
      </c>
      <c r="G15" s="117">
        <v>150000</v>
      </c>
      <c r="H15" s="252"/>
      <c r="I15" s="252"/>
      <c r="J15" s="252"/>
    </row>
    <row r="16" spans="1:10" ht="36.75" customHeight="1">
      <c r="A16" s="41" t="s">
        <v>38</v>
      </c>
      <c r="B16" s="64" t="s">
        <v>290</v>
      </c>
      <c r="C16" s="41" t="s">
        <v>132</v>
      </c>
      <c r="D16" s="41">
        <v>600</v>
      </c>
      <c r="E16" s="41">
        <v>60014</v>
      </c>
      <c r="F16" s="117">
        <v>300000</v>
      </c>
      <c r="G16" s="117">
        <v>300000</v>
      </c>
      <c r="H16" s="76"/>
      <c r="I16" s="76"/>
      <c r="J16" s="76"/>
    </row>
    <row r="17" spans="1:10" ht="15.75">
      <c r="A17" s="59" t="s">
        <v>39</v>
      </c>
      <c r="B17" s="59" t="s">
        <v>135</v>
      </c>
      <c r="C17" s="59" t="s">
        <v>132</v>
      </c>
      <c r="D17" s="59">
        <v>600</v>
      </c>
      <c r="E17" s="59">
        <v>60016</v>
      </c>
      <c r="F17" s="100">
        <v>273750</v>
      </c>
      <c r="G17" s="100">
        <v>82125</v>
      </c>
      <c r="H17" s="100"/>
      <c r="I17" s="100"/>
      <c r="J17" s="100">
        <v>191625</v>
      </c>
    </row>
    <row r="18" spans="1:10" ht="15.75">
      <c r="A18" s="12"/>
      <c r="B18" s="60" t="s">
        <v>136</v>
      </c>
      <c r="C18" s="12"/>
      <c r="D18" s="12"/>
      <c r="E18" s="12"/>
      <c r="F18" s="101"/>
      <c r="G18" s="101"/>
      <c r="H18" s="101"/>
      <c r="I18" s="102"/>
      <c r="J18" s="101" t="s">
        <v>331</v>
      </c>
    </row>
    <row r="19" spans="1:10" ht="15.75">
      <c r="A19" s="59" t="s">
        <v>40</v>
      </c>
      <c r="B19" s="59" t="s">
        <v>137</v>
      </c>
      <c r="C19" s="10"/>
      <c r="D19" s="10"/>
      <c r="E19" s="10"/>
      <c r="F19" s="103"/>
      <c r="G19" s="103"/>
      <c r="H19" s="103"/>
      <c r="I19" s="104"/>
      <c r="J19" s="105"/>
    </row>
    <row r="20" spans="1:10" ht="15.75">
      <c r="A20" s="12"/>
      <c r="B20" s="60" t="s">
        <v>138</v>
      </c>
      <c r="C20" s="60" t="s">
        <v>132</v>
      </c>
      <c r="D20" s="60">
        <v>600</v>
      </c>
      <c r="E20" s="60">
        <v>60016</v>
      </c>
      <c r="F20" s="106">
        <v>412500</v>
      </c>
      <c r="G20" s="106">
        <v>123750</v>
      </c>
      <c r="H20" s="106"/>
      <c r="I20" s="106"/>
      <c r="J20" s="107">
        <v>288750</v>
      </c>
    </row>
    <row r="21" spans="1:10" ht="15.75">
      <c r="A21" s="13"/>
      <c r="B21" s="61" t="s">
        <v>139</v>
      </c>
      <c r="C21" s="13"/>
      <c r="D21" s="13"/>
      <c r="E21" s="13"/>
      <c r="F21" s="108"/>
      <c r="G21" s="108"/>
      <c r="H21" s="108"/>
      <c r="I21" s="108"/>
      <c r="J21" s="109" t="s">
        <v>332</v>
      </c>
    </row>
    <row r="22" spans="1:10" ht="15.75">
      <c r="A22" s="59" t="s">
        <v>41</v>
      </c>
      <c r="B22" s="59" t="s">
        <v>137</v>
      </c>
      <c r="C22" s="59" t="s">
        <v>132</v>
      </c>
      <c r="D22" s="59">
        <v>600</v>
      </c>
      <c r="E22" s="59">
        <v>60016</v>
      </c>
      <c r="F22" s="100">
        <v>206250</v>
      </c>
      <c r="G22" s="100">
        <v>61875</v>
      </c>
      <c r="H22" s="100"/>
      <c r="I22" s="100"/>
      <c r="J22" s="100">
        <v>144375</v>
      </c>
    </row>
    <row r="23" spans="1:10" ht="15.75">
      <c r="A23" s="61"/>
      <c r="B23" s="61" t="s">
        <v>140</v>
      </c>
      <c r="C23" s="61"/>
      <c r="D23" s="61"/>
      <c r="E23" s="61"/>
      <c r="F23" s="110"/>
      <c r="G23" s="110"/>
      <c r="H23" s="110"/>
      <c r="I23" s="110"/>
      <c r="J23" s="110" t="s">
        <v>331</v>
      </c>
    </row>
    <row r="24" spans="1:10" ht="15.75">
      <c r="A24" s="59" t="s">
        <v>141</v>
      </c>
      <c r="B24" s="59" t="s">
        <v>142</v>
      </c>
      <c r="C24" s="59"/>
      <c r="D24" s="59"/>
      <c r="E24" s="59"/>
      <c r="F24" s="100"/>
      <c r="G24" s="100"/>
      <c r="H24" s="100"/>
      <c r="I24" s="100"/>
      <c r="J24" s="100"/>
    </row>
    <row r="25" spans="1:10" ht="15.75">
      <c r="A25" s="60"/>
      <c r="B25" s="60" t="s">
        <v>143</v>
      </c>
      <c r="C25" s="60" t="s">
        <v>132</v>
      </c>
      <c r="D25" s="60">
        <v>750</v>
      </c>
      <c r="E25" s="60">
        <v>75023</v>
      </c>
      <c r="F25" s="106">
        <v>50000</v>
      </c>
      <c r="G25" s="106">
        <v>50000</v>
      </c>
      <c r="H25" s="106"/>
      <c r="I25" s="106"/>
      <c r="J25" s="106"/>
    </row>
    <row r="26" spans="1:10" ht="15.75">
      <c r="A26" s="61"/>
      <c r="B26" s="61" t="s">
        <v>144</v>
      </c>
      <c r="C26" s="61"/>
      <c r="D26" s="61"/>
      <c r="E26" s="61"/>
      <c r="F26" s="110"/>
      <c r="G26" s="110"/>
      <c r="H26" s="110"/>
      <c r="I26" s="110"/>
      <c r="J26" s="110"/>
    </row>
    <row r="27" spans="1:10" ht="15.75">
      <c r="A27" s="59" t="s">
        <v>147</v>
      </c>
      <c r="B27" s="59" t="s">
        <v>145</v>
      </c>
      <c r="C27" s="59" t="s">
        <v>132</v>
      </c>
      <c r="D27" s="59">
        <v>750</v>
      </c>
      <c r="E27" s="59">
        <v>75023</v>
      </c>
      <c r="F27" s="100">
        <v>20000</v>
      </c>
      <c r="G27" s="100">
        <v>20000</v>
      </c>
      <c r="H27" s="100"/>
      <c r="I27" s="100"/>
      <c r="J27" s="100"/>
    </row>
    <row r="28" spans="1:10" ht="15.75">
      <c r="A28" s="61"/>
      <c r="B28" s="61" t="s">
        <v>146</v>
      </c>
      <c r="C28" s="61"/>
      <c r="D28" s="61"/>
      <c r="E28" s="61"/>
      <c r="F28" s="110"/>
      <c r="G28" s="110"/>
      <c r="H28" s="110"/>
      <c r="I28" s="110"/>
      <c r="J28" s="110"/>
    </row>
    <row r="29" spans="1:10" ht="15.75">
      <c r="A29" s="24">
        <v>1</v>
      </c>
      <c r="B29" s="24">
        <v>2</v>
      </c>
      <c r="C29" s="24">
        <v>3</v>
      </c>
      <c r="D29" s="24">
        <v>4</v>
      </c>
      <c r="E29" s="24"/>
      <c r="F29" s="24">
        <v>6</v>
      </c>
      <c r="G29" s="24">
        <v>8</v>
      </c>
      <c r="H29" s="24">
        <v>9</v>
      </c>
      <c r="I29" s="24">
        <v>10</v>
      </c>
      <c r="J29" s="24">
        <v>11</v>
      </c>
    </row>
    <row r="30" spans="1:10" ht="15.75">
      <c r="A30" s="78" t="s">
        <v>150</v>
      </c>
      <c r="B30" s="78" t="s">
        <v>148</v>
      </c>
      <c r="C30" s="78"/>
      <c r="D30" s="78"/>
      <c r="E30" s="78"/>
      <c r="F30" s="111"/>
      <c r="G30" s="100"/>
      <c r="H30" s="214"/>
      <c r="I30" s="111"/>
      <c r="J30" s="100">
        <v>150500</v>
      </c>
    </row>
    <row r="31" spans="1:10" ht="15.75">
      <c r="A31" s="212"/>
      <c r="B31" s="212" t="s">
        <v>149</v>
      </c>
      <c r="C31" s="212" t="s">
        <v>132</v>
      </c>
      <c r="D31" s="212">
        <v>851</v>
      </c>
      <c r="E31" s="212">
        <v>85121</v>
      </c>
      <c r="F31" s="213">
        <v>215000</v>
      </c>
      <c r="G31" s="106">
        <v>54500</v>
      </c>
      <c r="H31" s="211"/>
      <c r="I31" s="213"/>
      <c r="J31" s="106" t="s">
        <v>331</v>
      </c>
    </row>
    <row r="32" spans="1:10" ht="15.75">
      <c r="A32" s="212"/>
      <c r="B32" s="212" t="s">
        <v>333</v>
      </c>
      <c r="C32" s="212"/>
      <c r="D32" s="212"/>
      <c r="E32" s="212"/>
      <c r="F32" s="213"/>
      <c r="G32" s="106"/>
      <c r="H32" s="211"/>
      <c r="I32" s="213"/>
      <c r="J32" s="106">
        <v>10000</v>
      </c>
    </row>
    <row r="33" spans="1:10" ht="15.75">
      <c r="A33" s="79"/>
      <c r="B33" s="79"/>
      <c r="C33" s="79"/>
      <c r="D33" s="79"/>
      <c r="E33" s="79"/>
      <c r="F33" s="113"/>
      <c r="G33" s="110"/>
      <c r="H33" s="215"/>
      <c r="I33" s="113"/>
      <c r="J33" s="106" t="s">
        <v>334</v>
      </c>
    </row>
    <row r="34" spans="1:10" ht="15.75">
      <c r="A34" s="60" t="s">
        <v>220</v>
      </c>
      <c r="B34" s="60" t="s">
        <v>151</v>
      </c>
      <c r="C34" s="60"/>
      <c r="D34" s="60"/>
      <c r="E34" s="60"/>
      <c r="F34" s="106"/>
      <c r="G34" s="106"/>
      <c r="H34" s="106"/>
      <c r="I34" s="106"/>
      <c r="J34" s="100"/>
    </row>
    <row r="35" spans="1:10" ht="15.75">
      <c r="A35" s="60"/>
      <c r="B35" s="60" t="s">
        <v>152</v>
      </c>
      <c r="C35" s="60" t="s">
        <v>132</v>
      </c>
      <c r="D35" s="60">
        <v>801</v>
      </c>
      <c r="E35" s="60">
        <v>80101</v>
      </c>
      <c r="F35" s="106">
        <v>635000</v>
      </c>
      <c r="G35" s="106">
        <v>15000</v>
      </c>
      <c r="H35" s="106"/>
      <c r="I35" s="106">
        <v>200000</v>
      </c>
      <c r="J35" s="106">
        <v>420000</v>
      </c>
    </row>
    <row r="36" spans="1:10" ht="15.75">
      <c r="A36" s="61"/>
      <c r="B36" s="60" t="s">
        <v>153</v>
      </c>
      <c r="C36" s="60"/>
      <c r="D36" s="60"/>
      <c r="E36" s="60"/>
      <c r="F36" s="106"/>
      <c r="G36" s="106"/>
      <c r="H36" s="110"/>
      <c r="I36" s="110"/>
      <c r="J36" s="110" t="s">
        <v>398</v>
      </c>
    </row>
    <row r="37" spans="1:10" ht="15.75">
      <c r="A37" s="78" t="s">
        <v>223</v>
      </c>
      <c r="B37" s="78" t="s">
        <v>221</v>
      </c>
      <c r="C37" s="78" t="s">
        <v>222</v>
      </c>
      <c r="D37" s="78">
        <v>900</v>
      </c>
      <c r="E37" s="78">
        <v>90001</v>
      </c>
      <c r="F37" s="111">
        <v>4000</v>
      </c>
      <c r="G37" s="100">
        <v>4000</v>
      </c>
      <c r="H37" s="112"/>
      <c r="I37" s="100"/>
      <c r="J37" s="100"/>
    </row>
    <row r="38" spans="1:10" ht="15.75">
      <c r="A38" s="79"/>
      <c r="B38" s="79" t="s">
        <v>335</v>
      </c>
      <c r="C38" s="79"/>
      <c r="D38" s="79"/>
      <c r="E38" s="79"/>
      <c r="F38" s="113"/>
      <c r="G38" s="110"/>
      <c r="H38" s="114"/>
      <c r="I38" s="110"/>
      <c r="J38" s="110"/>
    </row>
    <row r="39" spans="1:10" ht="15.75">
      <c r="A39" s="59" t="s">
        <v>225</v>
      </c>
      <c r="B39" s="59" t="s">
        <v>224</v>
      </c>
      <c r="C39" s="59" t="s">
        <v>132</v>
      </c>
      <c r="D39" s="59">
        <v>900</v>
      </c>
      <c r="E39" s="59">
        <v>90001</v>
      </c>
      <c r="F39" s="100">
        <v>6500</v>
      </c>
      <c r="G39" s="100">
        <v>6500</v>
      </c>
      <c r="H39" s="100"/>
      <c r="I39" s="100"/>
      <c r="J39" s="100"/>
    </row>
    <row r="40" spans="1:10" ht="15.75">
      <c r="A40" s="61"/>
      <c r="B40" s="61"/>
      <c r="C40" s="61"/>
      <c r="D40" s="61"/>
      <c r="E40" s="61"/>
      <c r="F40" s="110"/>
      <c r="G40" s="110"/>
      <c r="H40" s="110"/>
      <c r="I40" s="110"/>
      <c r="J40" s="110"/>
    </row>
    <row r="41" spans="1:10" ht="15.75">
      <c r="A41" s="59" t="s">
        <v>228</v>
      </c>
      <c r="B41" s="59" t="s">
        <v>226</v>
      </c>
      <c r="C41" s="59" t="s">
        <v>132</v>
      </c>
      <c r="D41" s="59">
        <v>900</v>
      </c>
      <c r="E41" s="59">
        <v>90001</v>
      </c>
      <c r="F41" s="100">
        <v>60000</v>
      </c>
      <c r="G41" s="100">
        <v>60000</v>
      </c>
      <c r="H41" s="100"/>
      <c r="I41" s="100"/>
      <c r="J41" s="100"/>
    </row>
    <row r="42" spans="1:10" ht="15.75">
      <c r="A42" s="60"/>
      <c r="B42" s="60" t="s">
        <v>227</v>
      </c>
      <c r="C42" s="60"/>
      <c r="D42" s="60"/>
      <c r="E42" s="60"/>
      <c r="F42" s="106"/>
      <c r="G42" s="106"/>
      <c r="H42" s="106"/>
      <c r="I42" s="106"/>
      <c r="J42" s="106"/>
    </row>
    <row r="43" spans="1:10" ht="15.75">
      <c r="A43" s="78" t="s">
        <v>230</v>
      </c>
      <c r="B43" s="78" t="s">
        <v>336</v>
      </c>
      <c r="C43" s="78"/>
      <c r="D43" s="78"/>
      <c r="E43" s="78"/>
      <c r="F43" s="111"/>
      <c r="G43" s="111"/>
      <c r="H43" s="111"/>
      <c r="I43" s="100"/>
      <c r="J43" s="112"/>
    </row>
    <row r="44" spans="1:10" ht="15.75">
      <c r="A44" s="212"/>
      <c r="B44" s="212" t="s">
        <v>229</v>
      </c>
      <c r="C44" s="212" t="s">
        <v>222</v>
      </c>
      <c r="D44" s="212">
        <v>900</v>
      </c>
      <c r="E44" s="212">
        <v>90002</v>
      </c>
      <c r="F44" s="213">
        <v>50000</v>
      </c>
      <c r="G44" s="213">
        <v>25000</v>
      </c>
      <c r="H44" s="213"/>
      <c r="I44" s="106">
        <v>25000</v>
      </c>
      <c r="J44" s="107"/>
    </row>
    <row r="45" spans="1:10" ht="15.75">
      <c r="A45" s="79"/>
      <c r="B45" s="79" t="s">
        <v>337</v>
      </c>
      <c r="C45" s="79"/>
      <c r="D45" s="79"/>
      <c r="E45" s="79"/>
      <c r="F45" s="113"/>
      <c r="G45" s="113"/>
      <c r="H45" s="113"/>
      <c r="I45" s="110" t="s">
        <v>352</v>
      </c>
      <c r="J45" s="114"/>
    </row>
    <row r="46" spans="1:10" ht="15.75">
      <c r="A46" s="60" t="s">
        <v>234</v>
      </c>
      <c r="B46" s="60" t="s">
        <v>231</v>
      </c>
      <c r="C46" s="60"/>
      <c r="D46" s="60"/>
      <c r="E46" s="60"/>
      <c r="F46" s="106"/>
      <c r="G46" s="106"/>
      <c r="H46" s="106"/>
      <c r="I46" s="106"/>
      <c r="J46" s="106"/>
    </row>
    <row r="47" spans="1:10" ht="15.75">
      <c r="A47" s="60"/>
      <c r="B47" s="60" t="s">
        <v>232</v>
      </c>
      <c r="C47" s="60" t="s">
        <v>222</v>
      </c>
      <c r="D47" s="60">
        <v>900</v>
      </c>
      <c r="E47" s="60">
        <v>90095</v>
      </c>
      <c r="F47" s="106">
        <v>58004</v>
      </c>
      <c r="G47" s="106">
        <v>58004</v>
      </c>
      <c r="H47" s="106"/>
      <c r="I47" s="106"/>
      <c r="J47" s="106"/>
    </row>
    <row r="48" spans="1:10" ht="15.75">
      <c r="A48" s="13"/>
      <c r="B48" s="61" t="s">
        <v>233</v>
      </c>
      <c r="C48" s="13"/>
      <c r="D48" s="13"/>
      <c r="E48" s="13"/>
      <c r="F48" s="108"/>
      <c r="G48" s="108"/>
      <c r="H48" s="108"/>
      <c r="I48" s="108"/>
      <c r="J48" s="108"/>
    </row>
    <row r="49" spans="1:10" ht="15.75">
      <c r="A49" s="59"/>
      <c r="B49" s="59"/>
      <c r="C49" s="59"/>
      <c r="D49" s="378"/>
      <c r="E49" s="380"/>
      <c r="F49" s="376">
        <v>2481004</v>
      </c>
      <c r="G49" s="376">
        <v>1050754</v>
      </c>
      <c r="H49" s="376"/>
      <c r="I49" s="376">
        <v>225000</v>
      </c>
      <c r="J49" s="376">
        <f>SUM(J17,J20,J22,J30,J32,J35)</f>
        <v>1205250</v>
      </c>
    </row>
    <row r="50" spans="1:10" ht="15.75">
      <c r="A50" s="61"/>
      <c r="B50" s="61"/>
      <c r="C50" s="61"/>
      <c r="D50" s="379"/>
      <c r="E50" s="381"/>
      <c r="F50" s="377"/>
      <c r="G50" s="377"/>
      <c r="H50" s="377"/>
      <c r="I50" s="377"/>
      <c r="J50" s="377"/>
    </row>
    <row r="51" spans="1:10" ht="15.75">
      <c r="A51" s="65"/>
      <c r="B51" s="65"/>
      <c r="C51" s="65"/>
      <c r="D51" s="65"/>
      <c r="E51" s="65"/>
      <c r="F51" s="65"/>
      <c r="G51" s="65"/>
      <c r="H51" s="65"/>
      <c r="I51" s="65"/>
      <c r="J51" s="118"/>
    </row>
    <row r="52" spans="1:10" ht="15.75">
      <c r="A52" s="65"/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5.75">
      <c r="A53" s="65"/>
      <c r="B53" s="65"/>
      <c r="C53" s="65"/>
      <c r="D53" s="65"/>
      <c r="E53" s="65"/>
      <c r="F53" s="65"/>
      <c r="G53" s="65"/>
      <c r="H53" s="65"/>
      <c r="I53" s="65"/>
      <c r="J53" s="65"/>
    </row>
    <row r="54" spans="1:10" ht="15.75">
      <c r="A54" s="65"/>
      <c r="B54" s="65"/>
      <c r="C54" s="65"/>
      <c r="D54" s="65"/>
      <c r="E54" s="65"/>
      <c r="F54" s="65"/>
      <c r="G54" s="65"/>
      <c r="H54" s="65"/>
      <c r="I54" s="65"/>
      <c r="J54" s="65"/>
    </row>
    <row r="55" spans="1:10" ht="15.75">
      <c r="A55" s="65"/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5.75">
      <c r="A56" s="65"/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15.75">
      <c r="A57" s="65"/>
      <c r="B57" s="65"/>
      <c r="C57" s="65"/>
      <c r="D57" s="65"/>
      <c r="E57" s="65"/>
      <c r="F57" s="65"/>
      <c r="G57" s="65"/>
      <c r="H57" s="65"/>
      <c r="I57" s="65"/>
      <c r="J57" s="65"/>
    </row>
  </sheetData>
  <mergeCells count="15">
    <mergeCell ref="H49:H50"/>
    <mergeCell ref="J49:J50"/>
    <mergeCell ref="I49:I50"/>
    <mergeCell ref="D49:D50"/>
    <mergeCell ref="E49:E50"/>
    <mergeCell ref="F49:F50"/>
    <mergeCell ref="G49:G50"/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D22">
      <selection activeCell="O29" sqref="O29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1.625" style="1" customWidth="1"/>
    <col min="4" max="5" width="7.25390625" style="1" customWidth="1"/>
    <col min="6" max="6" width="10.00390625" style="1" customWidth="1"/>
    <col min="7" max="7" width="10.375" style="1" customWidth="1"/>
    <col min="8" max="8" width="9.875" style="1" customWidth="1"/>
    <col min="9" max="9" width="12.375" style="1" customWidth="1"/>
    <col min="10" max="10" width="7.875" style="1" bestFit="1" customWidth="1"/>
    <col min="11" max="11" width="6.375" style="1" customWidth="1"/>
    <col min="12" max="12" width="9.625" style="1" customWidth="1"/>
    <col min="13" max="13" width="9.375" style="1" customWidth="1"/>
    <col min="14" max="14" width="11.875" style="1" customWidth="1"/>
    <col min="15" max="16384" width="9.125" style="1" customWidth="1"/>
  </cols>
  <sheetData>
    <row r="1" ht="15.75">
      <c r="L1" s="1" t="s">
        <v>91</v>
      </c>
    </row>
    <row r="2" ht="16.5" customHeight="1">
      <c r="L2" s="1" t="s">
        <v>7</v>
      </c>
    </row>
    <row r="3" spans="8:12" ht="15.75">
      <c r="H3" s="2"/>
      <c r="L3" s="1" t="s">
        <v>8</v>
      </c>
    </row>
    <row r="4" ht="15" customHeight="1">
      <c r="L4" s="1" t="s">
        <v>9</v>
      </c>
    </row>
    <row r="5" ht="15" customHeight="1"/>
    <row r="6" spans="1:14" ht="15" customHeight="1">
      <c r="A6" s="368" t="s">
        <v>46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" customHeight="1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10" spans="1:14" s="34" customFormat="1" ht="24.75" customHeight="1">
      <c r="A10" s="370" t="s">
        <v>2</v>
      </c>
      <c r="B10" s="370" t="s">
        <v>105</v>
      </c>
      <c r="C10" s="370" t="s">
        <v>47</v>
      </c>
      <c r="D10" s="370" t="s">
        <v>13</v>
      </c>
      <c r="E10" s="370" t="s">
        <v>14</v>
      </c>
      <c r="F10" s="383" t="s">
        <v>48</v>
      </c>
      <c r="G10" s="384"/>
      <c r="H10" s="370" t="s">
        <v>49</v>
      </c>
      <c r="I10" s="370" t="s">
        <v>50</v>
      </c>
      <c r="J10" s="372" t="s">
        <v>108</v>
      </c>
      <c r="K10" s="373"/>
      <c r="L10" s="373"/>
      <c r="M10" s="374"/>
      <c r="N10" s="370" t="s">
        <v>109</v>
      </c>
    </row>
    <row r="11" spans="1:14" s="34" customFormat="1" ht="53.25" customHeight="1">
      <c r="A11" s="382"/>
      <c r="B11" s="382"/>
      <c r="C11" s="382"/>
      <c r="D11" s="382"/>
      <c r="E11" s="371"/>
      <c r="F11" s="31" t="s">
        <v>106</v>
      </c>
      <c r="G11" s="31" t="s">
        <v>107</v>
      </c>
      <c r="H11" s="382"/>
      <c r="I11" s="382"/>
      <c r="J11" s="62" t="s">
        <v>77</v>
      </c>
      <c r="K11" s="62" t="s">
        <v>21</v>
      </c>
      <c r="L11" s="62" t="s">
        <v>78</v>
      </c>
      <c r="M11" s="62" t="s">
        <v>79</v>
      </c>
      <c r="N11" s="371"/>
    </row>
    <row r="12" spans="1:14" s="25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</row>
    <row r="13" spans="1:14" s="2" customFormat="1" ht="39" customHeight="1">
      <c r="A13" s="337" t="s">
        <v>36</v>
      </c>
      <c r="B13" s="64" t="s">
        <v>131</v>
      </c>
      <c r="C13" s="41" t="s">
        <v>132</v>
      </c>
      <c r="D13" s="223" t="s">
        <v>133</v>
      </c>
      <c r="E13" s="223" t="s">
        <v>134</v>
      </c>
      <c r="F13" s="227">
        <v>2004</v>
      </c>
      <c r="G13" s="227">
        <v>2006</v>
      </c>
      <c r="H13" s="117">
        <v>8300000</v>
      </c>
      <c r="I13" s="117">
        <v>2775000</v>
      </c>
      <c r="J13" s="117">
        <v>323100</v>
      </c>
      <c r="K13" s="117"/>
      <c r="L13" s="117">
        <v>511900</v>
      </c>
      <c r="M13" s="117">
        <v>1940000</v>
      </c>
      <c r="N13" s="66">
        <v>5455000</v>
      </c>
    </row>
    <row r="14" spans="1:14" s="65" customFormat="1" ht="42" customHeight="1">
      <c r="A14" s="41"/>
      <c r="B14" s="335" t="s">
        <v>338</v>
      </c>
      <c r="C14" s="220"/>
      <c r="D14" s="224" t="s">
        <v>133</v>
      </c>
      <c r="E14" s="224" t="s">
        <v>134</v>
      </c>
      <c r="F14" s="229">
        <v>2004</v>
      </c>
      <c r="G14" s="229">
        <v>2005</v>
      </c>
      <c r="H14" s="234">
        <v>420000</v>
      </c>
      <c r="I14" s="234">
        <v>350000</v>
      </c>
      <c r="J14" s="234">
        <v>285000</v>
      </c>
      <c r="K14" s="117"/>
      <c r="L14" s="240">
        <v>65000</v>
      </c>
      <c r="M14" s="237"/>
      <c r="N14" s="117"/>
    </row>
    <row r="15" spans="1:14" s="65" customFormat="1" ht="26.25" customHeight="1">
      <c r="A15" s="257"/>
      <c r="B15" s="72" t="s">
        <v>339</v>
      </c>
      <c r="C15" s="221" t="s">
        <v>132</v>
      </c>
      <c r="D15" s="225" t="s">
        <v>133</v>
      </c>
      <c r="E15" s="225" t="s">
        <v>134</v>
      </c>
      <c r="F15" s="230">
        <v>2004</v>
      </c>
      <c r="G15" s="230">
        <v>2005</v>
      </c>
      <c r="H15" s="235">
        <v>310000</v>
      </c>
      <c r="I15" s="235">
        <v>240000</v>
      </c>
      <c r="J15" s="235">
        <v>175000</v>
      </c>
      <c r="K15" s="233"/>
      <c r="L15" s="74">
        <v>65000</v>
      </c>
      <c r="M15" s="238"/>
      <c r="N15" s="233"/>
    </row>
    <row r="16" spans="1:14" s="65" customFormat="1" ht="26.25" customHeight="1">
      <c r="A16" s="219"/>
      <c r="B16" s="336" t="s">
        <v>340</v>
      </c>
      <c r="C16" s="222"/>
      <c r="D16" s="226" t="s">
        <v>133</v>
      </c>
      <c r="E16" s="226" t="s">
        <v>134</v>
      </c>
      <c r="F16" s="231">
        <v>2004</v>
      </c>
      <c r="G16" s="231">
        <v>2005</v>
      </c>
      <c r="H16" s="236">
        <v>110000</v>
      </c>
      <c r="I16" s="236">
        <v>110000</v>
      </c>
      <c r="J16" s="236">
        <v>110000</v>
      </c>
      <c r="K16" s="232"/>
      <c r="L16" s="241"/>
      <c r="M16" s="239"/>
      <c r="N16" s="232"/>
    </row>
    <row r="17" spans="1:14" s="65" customFormat="1" ht="50.25" customHeight="1">
      <c r="A17" s="257"/>
      <c r="B17" s="256" t="s">
        <v>341</v>
      </c>
      <c r="C17" s="257" t="s">
        <v>132</v>
      </c>
      <c r="D17" s="258" t="s">
        <v>133</v>
      </c>
      <c r="E17" s="258" t="s">
        <v>134</v>
      </c>
      <c r="F17" s="259"/>
      <c r="G17" s="259">
        <v>2005</v>
      </c>
      <c r="H17" s="233">
        <v>955000</v>
      </c>
      <c r="I17" s="233">
        <v>955000</v>
      </c>
      <c r="J17" s="233">
        <v>38100</v>
      </c>
      <c r="K17" s="233"/>
      <c r="L17" s="233">
        <v>152900</v>
      </c>
      <c r="M17" s="260" t="s">
        <v>400</v>
      </c>
      <c r="N17" s="66"/>
    </row>
    <row r="18" spans="1:14" s="65" customFormat="1" ht="80.25" customHeight="1">
      <c r="A18" s="220"/>
      <c r="B18" s="217" t="s">
        <v>342</v>
      </c>
      <c r="C18" s="220" t="s">
        <v>132</v>
      </c>
      <c r="D18" s="224" t="s">
        <v>133</v>
      </c>
      <c r="E18" s="224" t="s">
        <v>134</v>
      </c>
      <c r="F18" s="229"/>
      <c r="G18" s="229">
        <v>2005</v>
      </c>
      <c r="H18" s="234">
        <v>1470000</v>
      </c>
      <c r="I18" s="234">
        <v>1470000</v>
      </c>
      <c r="J18" s="234"/>
      <c r="K18" s="234"/>
      <c r="L18" s="234">
        <v>294000</v>
      </c>
      <c r="M18" s="234">
        <v>1176000</v>
      </c>
      <c r="N18" s="117"/>
    </row>
    <row r="19" spans="1:14" s="65" customFormat="1" ht="29.25" customHeight="1">
      <c r="A19" s="222"/>
      <c r="B19" s="218"/>
      <c r="C19" s="222"/>
      <c r="D19" s="226"/>
      <c r="E19" s="226"/>
      <c r="F19" s="231"/>
      <c r="G19" s="231"/>
      <c r="H19" s="236"/>
      <c r="I19" s="236"/>
      <c r="J19" s="236"/>
      <c r="K19" s="236"/>
      <c r="L19" s="236"/>
      <c r="M19" s="236" t="s">
        <v>398</v>
      </c>
      <c r="N19" s="232"/>
    </row>
    <row r="20" spans="1:14" s="65" customFormat="1" ht="14.2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  <c r="L20" s="24">
        <v>12</v>
      </c>
      <c r="M20" s="24">
        <v>13</v>
      </c>
      <c r="N20" s="24">
        <v>14</v>
      </c>
    </row>
    <row r="21" spans="1:14" s="65" customFormat="1" ht="137.25" customHeight="1">
      <c r="A21" s="42"/>
      <c r="B21" s="30" t="s">
        <v>348</v>
      </c>
      <c r="C21" s="42" t="s">
        <v>132</v>
      </c>
      <c r="D21" s="75" t="s">
        <v>133</v>
      </c>
      <c r="E21" s="75" t="s">
        <v>134</v>
      </c>
      <c r="F21" s="67"/>
      <c r="G21" s="67">
        <v>2006</v>
      </c>
      <c r="H21" s="66">
        <v>3060000</v>
      </c>
      <c r="I21" s="66"/>
      <c r="J21" s="66"/>
      <c r="K21" s="66"/>
      <c r="L21" s="66"/>
      <c r="M21" s="66"/>
      <c r="N21" s="66">
        <v>3060000</v>
      </c>
    </row>
    <row r="22" spans="1:14" s="65" customFormat="1" ht="79.5" customHeight="1">
      <c r="A22" s="42"/>
      <c r="B22" s="30" t="s">
        <v>343</v>
      </c>
      <c r="C22" s="42" t="s">
        <v>132</v>
      </c>
      <c r="D22" s="75" t="s">
        <v>133</v>
      </c>
      <c r="E22" s="75" t="s">
        <v>134</v>
      </c>
      <c r="F22" s="67"/>
      <c r="G22" s="67">
        <v>2006</v>
      </c>
      <c r="H22" s="66">
        <v>2025000</v>
      </c>
      <c r="I22" s="66"/>
      <c r="J22" s="66"/>
      <c r="K22" s="66"/>
      <c r="L22" s="66"/>
      <c r="M22" s="66"/>
      <c r="N22" s="66">
        <v>2025000</v>
      </c>
    </row>
    <row r="23" spans="1:14" s="65" customFormat="1" ht="47.25" customHeight="1">
      <c r="A23" s="41"/>
      <c r="B23" s="64" t="s">
        <v>344</v>
      </c>
      <c r="C23" s="41" t="s">
        <v>132</v>
      </c>
      <c r="D23" s="223" t="s">
        <v>133</v>
      </c>
      <c r="E23" s="223" t="s">
        <v>134</v>
      </c>
      <c r="F23" s="227"/>
      <c r="G23" s="227">
        <v>2006</v>
      </c>
      <c r="H23" s="117">
        <v>370000</v>
      </c>
      <c r="I23" s="117"/>
      <c r="J23" s="117"/>
      <c r="K23" s="117"/>
      <c r="L23" s="117"/>
      <c r="M23" s="117"/>
      <c r="N23" s="117">
        <v>370000</v>
      </c>
    </row>
    <row r="24" spans="1:14" s="65" customFormat="1" ht="46.5" customHeight="1">
      <c r="A24" s="220" t="s">
        <v>37</v>
      </c>
      <c r="B24" s="217" t="s">
        <v>351</v>
      </c>
      <c r="C24" s="220" t="s">
        <v>132</v>
      </c>
      <c r="D24" s="224" t="s">
        <v>345</v>
      </c>
      <c r="E24" s="224" t="s">
        <v>346</v>
      </c>
      <c r="F24" s="229">
        <v>2003</v>
      </c>
      <c r="G24" s="229">
        <v>2006</v>
      </c>
      <c r="H24" s="234">
        <v>2570427</v>
      </c>
      <c r="I24" s="234">
        <v>759363</v>
      </c>
      <c r="J24" s="234">
        <v>16363</v>
      </c>
      <c r="K24" s="234"/>
      <c r="L24" s="234">
        <v>600000</v>
      </c>
      <c r="M24" s="234">
        <v>143000</v>
      </c>
      <c r="N24" s="117">
        <v>759364</v>
      </c>
    </row>
    <row r="25" spans="1:14" s="65" customFormat="1" ht="54.75" customHeight="1">
      <c r="A25" s="221"/>
      <c r="B25" s="392" t="s">
        <v>363</v>
      </c>
      <c r="C25" s="221"/>
      <c r="D25" s="225" t="s">
        <v>345</v>
      </c>
      <c r="E25" s="225" t="s">
        <v>346</v>
      </c>
      <c r="F25" s="230">
        <v>2003</v>
      </c>
      <c r="G25" s="230">
        <v>2005</v>
      </c>
      <c r="H25" s="235">
        <v>1373000</v>
      </c>
      <c r="I25" s="235">
        <v>388000</v>
      </c>
      <c r="J25" s="235"/>
      <c r="K25" s="235"/>
      <c r="L25" s="235">
        <v>245000</v>
      </c>
      <c r="M25" s="235">
        <v>143000</v>
      </c>
      <c r="N25" s="233"/>
    </row>
    <row r="26" spans="1:14" s="65" customFormat="1" ht="18" customHeight="1">
      <c r="A26" s="222"/>
      <c r="B26" s="218"/>
      <c r="C26" s="222"/>
      <c r="D26" s="226"/>
      <c r="E26" s="226"/>
      <c r="F26" s="231"/>
      <c r="G26" s="231"/>
      <c r="H26" s="236"/>
      <c r="I26" s="236"/>
      <c r="J26" s="236"/>
      <c r="K26" s="236"/>
      <c r="L26" s="236"/>
      <c r="M26" s="236" t="s">
        <v>401</v>
      </c>
      <c r="N26" s="232"/>
    </row>
    <row r="27" spans="1:14" s="65" customFormat="1" ht="22.5" customHeight="1">
      <c r="A27" s="219"/>
      <c r="B27" s="216"/>
      <c r="C27" s="219"/>
      <c r="D27" s="228"/>
      <c r="E27" s="228"/>
      <c r="F27" s="228"/>
      <c r="G27" s="228"/>
      <c r="H27" s="242">
        <f>SUM(H13,H24)</f>
        <v>10870427</v>
      </c>
      <c r="I27" s="242">
        <f>SUM(I13,I24)</f>
        <v>3534363</v>
      </c>
      <c r="J27" s="242">
        <v>339463</v>
      </c>
      <c r="K27" s="242"/>
      <c r="L27" s="242">
        <f>SUM(L13,L24)</f>
        <v>1111900</v>
      </c>
      <c r="M27" s="242">
        <v>2083000</v>
      </c>
      <c r="N27" s="242">
        <f>SUM(N13,N24)</f>
        <v>6214364</v>
      </c>
    </row>
    <row r="28" spans="1:14" s="65" customFormat="1" ht="22.5" customHeight="1">
      <c r="A28" s="71"/>
      <c r="B28" s="72"/>
      <c r="C28" s="71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</row>
    <row r="30" spans="1:14" ht="15.75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</row>
    <row r="31" spans="1:14" ht="15.75">
      <c r="A31" s="38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</row>
    <row r="32" spans="1:14" ht="15.75">
      <c r="A32" s="38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</row>
    <row r="33" spans="1:14" ht="15.75">
      <c r="A33" s="386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4" ht="15.75">
      <c r="A34" s="386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</row>
    <row r="35" ht="15.75">
      <c r="N35" s="4"/>
    </row>
    <row r="36" ht="15.75">
      <c r="N36" s="4"/>
    </row>
  </sheetData>
  <mergeCells count="12">
    <mergeCell ref="A30:N34"/>
    <mergeCell ref="A6:N7"/>
    <mergeCell ref="A10:A11"/>
    <mergeCell ref="B10:B11"/>
    <mergeCell ref="J10:M10"/>
    <mergeCell ref="C10:C11"/>
    <mergeCell ref="D10:D11"/>
    <mergeCell ref="H10:H11"/>
    <mergeCell ref="I10:I11"/>
    <mergeCell ref="N10:N11"/>
    <mergeCell ref="F10:G10"/>
    <mergeCell ref="E10:E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1.00390625" style="1" customWidth="1"/>
    <col min="13" max="16384" width="9.125" style="1" customWidth="1"/>
  </cols>
  <sheetData>
    <row r="1" ht="15.75">
      <c r="J1" s="1" t="s">
        <v>51</v>
      </c>
    </row>
    <row r="2" ht="15.75">
      <c r="J2" s="1" t="s">
        <v>7</v>
      </c>
    </row>
    <row r="3" spans="7:10" ht="15.75">
      <c r="G3" s="2"/>
      <c r="J3" s="1" t="s">
        <v>8</v>
      </c>
    </row>
    <row r="4" ht="15.75">
      <c r="J4" s="1" t="s">
        <v>9</v>
      </c>
    </row>
    <row r="6" spans="1:12" ht="15.75" customHeight="1">
      <c r="A6" s="339" t="s">
        <v>111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8" spans="11:12" ht="15.75">
      <c r="K8" s="3"/>
      <c r="L8" s="3" t="s">
        <v>6</v>
      </c>
    </row>
    <row r="9" spans="1:12" s="43" customFormat="1" ht="16.5" customHeight="1">
      <c r="A9" s="389" t="s">
        <v>2</v>
      </c>
      <c r="B9" s="389" t="s">
        <v>53</v>
      </c>
      <c r="C9" s="389" t="s">
        <v>52</v>
      </c>
      <c r="D9" s="389" t="s">
        <v>119</v>
      </c>
      <c r="E9" s="389" t="s">
        <v>34</v>
      </c>
      <c r="F9" s="372" t="s">
        <v>54</v>
      </c>
      <c r="G9" s="374"/>
      <c r="H9" s="389" t="s">
        <v>15</v>
      </c>
      <c r="I9" s="389" t="s">
        <v>5</v>
      </c>
      <c r="J9" s="389"/>
      <c r="K9" s="389"/>
      <c r="L9" s="370" t="s">
        <v>120</v>
      </c>
    </row>
    <row r="10" spans="1:12" s="34" customFormat="1" ht="51">
      <c r="A10" s="389"/>
      <c r="B10" s="389"/>
      <c r="C10" s="389"/>
      <c r="D10" s="389"/>
      <c r="E10" s="389"/>
      <c r="F10" s="31" t="s">
        <v>81</v>
      </c>
      <c r="G10" s="31" t="s">
        <v>82</v>
      </c>
      <c r="H10" s="389"/>
      <c r="I10" s="31" t="s">
        <v>55</v>
      </c>
      <c r="J10" s="31" t="s">
        <v>56</v>
      </c>
      <c r="K10" s="31" t="s">
        <v>57</v>
      </c>
      <c r="L10" s="371"/>
    </row>
    <row r="11" spans="1:12" s="25" customFormat="1" ht="11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</row>
    <row r="12" spans="1:12" ht="26.25">
      <c r="A12" s="59" t="s">
        <v>36</v>
      </c>
      <c r="B12" s="29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.75">
      <c r="A13" s="60"/>
      <c r="B13" s="60"/>
      <c r="C13" s="60" t="s">
        <v>93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0"/>
      <c r="B14" s="60"/>
      <c r="C14" s="60" t="s">
        <v>94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.75">
      <c r="A15" s="60"/>
      <c r="B15" s="60"/>
      <c r="C15" s="60" t="s">
        <v>95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60"/>
      <c r="B16" s="60"/>
      <c r="C16" s="60" t="s">
        <v>96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.75">
      <c r="A17" s="61"/>
      <c r="B17" s="61"/>
      <c r="C17" s="61" t="s">
        <v>97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>
      <c r="A18" s="387" t="s">
        <v>98</v>
      </c>
      <c r="B18" s="388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>
      <c r="A19" s="59" t="s">
        <v>37</v>
      </c>
      <c r="B19" s="29" t="s">
        <v>99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.75">
      <c r="A20" s="60"/>
      <c r="B20" s="60"/>
      <c r="C20" s="60" t="s">
        <v>93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.75">
      <c r="A21" s="60"/>
      <c r="B21" s="60"/>
      <c r="C21" s="60" t="s">
        <v>94</v>
      </c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75">
      <c r="A22" s="387" t="s">
        <v>98</v>
      </c>
      <c r="B22" s="388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"/>
      <c r="L26" s="45"/>
    </row>
    <row r="27" spans="1:12" ht="15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"/>
      <c r="L27" s="45"/>
    </row>
  </sheetData>
  <mergeCells count="12">
    <mergeCell ref="A6:L6"/>
    <mergeCell ref="C9:C10"/>
    <mergeCell ref="D9:D10"/>
    <mergeCell ref="L9:L10"/>
    <mergeCell ref="E9:E10"/>
    <mergeCell ref="H9:H10"/>
    <mergeCell ref="I9:K9"/>
    <mergeCell ref="F9:G9"/>
    <mergeCell ref="A18:B18"/>
    <mergeCell ref="A22:B22"/>
    <mergeCell ref="A9:A10"/>
    <mergeCell ref="B9:B10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ht="15.75">
      <c r="I1" s="1" t="s">
        <v>58</v>
      </c>
    </row>
    <row r="2" ht="15.75">
      <c r="I2" s="1" t="s">
        <v>7</v>
      </c>
    </row>
    <row r="3" ht="15.75">
      <c r="I3" s="1" t="s">
        <v>8</v>
      </c>
    </row>
    <row r="4" ht="15.75">
      <c r="I4" s="1" t="s">
        <v>9</v>
      </c>
    </row>
    <row r="6" spans="1:10" ht="15.75" customHeight="1">
      <c r="A6" s="339" t="s">
        <v>110</v>
      </c>
      <c r="B6" s="339"/>
      <c r="C6" s="339"/>
      <c r="D6" s="339"/>
      <c r="E6" s="339"/>
      <c r="F6" s="339"/>
      <c r="G6" s="339"/>
      <c r="H6" s="339"/>
      <c r="I6" s="339"/>
      <c r="J6" s="339"/>
    </row>
    <row r="8" spans="9:10" ht="15.75">
      <c r="I8" s="3"/>
      <c r="J8" s="3" t="s">
        <v>6</v>
      </c>
    </row>
    <row r="9" spans="1:10" s="43" customFormat="1" ht="16.5" customHeight="1">
      <c r="A9" s="389" t="s">
        <v>2</v>
      </c>
      <c r="B9" s="389" t="s">
        <v>53</v>
      </c>
      <c r="C9" s="389" t="s">
        <v>52</v>
      </c>
      <c r="D9" s="389" t="s">
        <v>119</v>
      </c>
      <c r="E9" s="389" t="s">
        <v>34</v>
      </c>
      <c r="F9" s="63" t="s">
        <v>5</v>
      </c>
      <c r="G9" s="389" t="s">
        <v>15</v>
      </c>
      <c r="H9" s="389" t="s">
        <v>5</v>
      </c>
      <c r="I9" s="389"/>
      <c r="J9" s="370" t="s">
        <v>120</v>
      </c>
    </row>
    <row r="10" spans="1:10" s="34" customFormat="1" ht="51">
      <c r="A10" s="389"/>
      <c r="B10" s="389"/>
      <c r="C10" s="389"/>
      <c r="D10" s="389"/>
      <c r="E10" s="389"/>
      <c r="F10" s="31" t="s">
        <v>54</v>
      </c>
      <c r="G10" s="389"/>
      <c r="H10" s="31" t="s">
        <v>55</v>
      </c>
      <c r="I10" s="31" t="s">
        <v>57</v>
      </c>
      <c r="J10" s="371"/>
    </row>
    <row r="11" spans="1:10" s="25" customFormat="1" ht="11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8</v>
      </c>
      <c r="H11" s="24">
        <v>9</v>
      </c>
      <c r="I11" s="24">
        <v>11</v>
      </c>
      <c r="J11" s="24">
        <v>12</v>
      </c>
    </row>
    <row r="12" spans="1:10" ht="15.75">
      <c r="A12" s="59" t="s">
        <v>36</v>
      </c>
      <c r="B12" s="29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>
      <c r="A16" s="387" t="s">
        <v>98</v>
      </c>
      <c r="B16" s="388"/>
      <c r="C16" s="44"/>
      <c r="D16" s="44"/>
      <c r="E16" s="44"/>
      <c r="F16" s="44"/>
      <c r="G16" s="44"/>
      <c r="H16" s="44"/>
      <c r="I16" s="44"/>
      <c r="J16" s="44"/>
    </row>
    <row r="17" spans="1:10" ht="15.75">
      <c r="A17" s="59" t="s">
        <v>37</v>
      </c>
      <c r="B17" s="29"/>
      <c r="C17" s="59"/>
      <c r="D17" s="59"/>
      <c r="E17" s="59"/>
      <c r="F17" s="59"/>
      <c r="G17" s="59"/>
      <c r="H17" s="59"/>
      <c r="I17" s="59"/>
      <c r="J17" s="59"/>
    </row>
    <row r="18" spans="1:10" ht="15.7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.7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387" t="s">
        <v>98</v>
      </c>
      <c r="B20" s="388"/>
      <c r="C20" s="44"/>
      <c r="D20" s="44"/>
      <c r="E20" s="44"/>
      <c r="F20" s="44"/>
      <c r="G20" s="44"/>
      <c r="H20" s="44"/>
      <c r="I20" s="44"/>
      <c r="J20" s="44"/>
    </row>
    <row r="21" spans="1:10" ht="15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>
      <c r="A24" s="45"/>
      <c r="B24" s="45"/>
      <c r="C24" s="45"/>
      <c r="D24" s="45"/>
      <c r="E24" s="45"/>
      <c r="F24" s="45"/>
      <c r="G24" s="45"/>
      <c r="H24" s="45"/>
      <c r="I24" s="4"/>
      <c r="J24" s="45"/>
    </row>
    <row r="25" spans="1:10" ht="15.75">
      <c r="A25" s="45"/>
      <c r="B25" s="45"/>
      <c r="C25" s="45"/>
      <c r="D25" s="45"/>
      <c r="E25" s="45"/>
      <c r="F25" s="45"/>
      <c r="G25" s="45"/>
      <c r="H25" s="45"/>
      <c r="I25" s="4"/>
      <c r="J25" s="45"/>
    </row>
  </sheetData>
  <mergeCells count="11">
    <mergeCell ref="A16:B16"/>
    <mergeCell ref="A20:B20"/>
    <mergeCell ref="A9:A10"/>
    <mergeCell ref="B9:B10"/>
    <mergeCell ref="A6:J6"/>
    <mergeCell ref="C9:C10"/>
    <mergeCell ref="D9:D10"/>
    <mergeCell ref="J9:J10"/>
    <mergeCell ref="E9:E10"/>
    <mergeCell ref="G9:G10"/>
    <mergeCell ref="H9:I9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J19" sqref="J19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0.25390625" style="1" customWidth="1"/>
    <col min="4" max="4" width="11.25390625" style="1" customWidth="1"/>
    <col min="5" max="5" width="13.25390625" style="1" customWidth="1"/>
    <col min="6" max="6" width="12.125" style="1" customWidth="1"/>
    <col min="7" max="7" width="11.875" style="1" customWidth="1"/>
    <col min="8" max="16384" width="9.125" style="1" customWidth="1"/>
  </cols>
  <sheetData>
    <row r="1" ht="15.75">
      <c r="E1" s="1" t="s">
        <v>51</v>
      </c>
    </row>
    <row r="2" spans="3:5" ht="16.5">
      <c r="C2" s="22"/>
      <c r="D2" s="22"/>
      <c r="E2" s="1" t="s">
        <v>88</v>
      </c>
    </row>
    <row r="3" ht="15.75">
      <c r="E3" s="1" t="s">
        <v>89</v>
      </c>
    </row>
    <row r="4" ht="15.75">
      <c r="E4" s="1" t="s">
        <v>90</v>
      </c>
    </row>
    <row r="8" spans="1:7" ht="15.75">
      <c r="A8" s="390" t="s">
        <v>112</v>
      </c>
      <c r="B8" s="390"/>
      <c r="C8" s="390"/>
      <c r="D8" s="390"/>
      <c r="E8" s="390"/>
      <c r="F8" s="390"/>
      <c r="G8" s="390"/>
    </row>
    <row r="9" spans="1:7" ht="15.75">
      <c r="A9" s="196"/>
      <c r="B9" s="196"/>
      <c r="C9" s="196"/>
      <c r="D9" s="196"/>
      <c r="E9" s="196"/>
      <c r="F9" s="196"/>
      <c r="G9" s="196"/>
    </row>
    <row r="11" spans="6:7" ht="15.75">
      <c r="F11" s="3"/>
      <c r="G11" s="3" t="s">
        <v>6</v>
      </c>
    </row>
    <row r="12" spans="1:7" s="46" customFormat="1" ht="38.25">
      <c r="A12" s="31" t="s">
        <v>2</v>
      </c>
      <c r="B12" s="31" t="s">
        <v>52</v>
      </c>
      <c r="C12" s="31" t="s">
        <v>59</v>
      </c>
      <c r="D12" s="31" t="s">
        <v>83</v>
      </c>
      <c r="E12" s="31" t="s">
        <v>85</v>
      </c>
      <c r="F12" s="31" t="s">
        <v>86</v>
      </c>
      <c r="G12" s="31" t="s">
        <v>84</v>
      </c>
    </row>
    <row r="13" spans="1:7" s="25" customFormat="1" ht="11.25">
      <c r="A13" s="24">
        <v>1</v>
      </c>
      <c r="B13" s="24">
        <v>2</v>
      </c>
      <c r="C13" s="24">
        <v>3</v>
      </c>
      <c r="D13" s="24"/>
      <c r="E13" s="24">
        <v>4</v>
      </c>
      <c r="F13" s="24">
        <v>5</v>
      </c>
      <c r="G13" s="24"/>
    </row>
    <row r="14" spans="1:7" ht="15.75">
      <c r="A14" s="10" t="s">
        <v>36</v>
      </c>
      <c r="B14" s="195">
        <v>921</v>
      </c>
      <c r="C14" s="10" t="s">
        <v>237</v>
      </c>
      <c r="D14" s="103"/>
      <c r="E14" s="103"/>
      <c r="F14" s="103"/>
      <c r="G14" s="103"/>
    </row>
    <row r="15" spans="1:7" ht="15.75">
      <c r="A15" s="12"/>
      <c r="B15" s="37">
        <v>92195</v>
      </c>
      <c r="C15" s="12" t="s">
        <v>238</v>
      </c>
      <c r="D15" s="101">
        <v>30000</v>
      </c>
      <c r="E15" s="101">
        <v>300000</v>
      </c>
      <c r="F15" s="101">
        <v>310000</v>
      </c>
      <c r="G15" s="101">
        <v>20000</v>
      </c>
    </row>
    <row r="16" spans="1:7" ht="15.75">
      <c r="A16" s="13"/>
      <c r="B16" s="48"/>
      <c r="C16" s="13"/>
      <c r="D16" s="108"/>
      <c r="E16" s="108"/>
      <c r="F16" s="108"/>
      <c r="G16" s="108"/>
    </row>
    <row r="17" spans="1:7" ht="15.75">
      <c r="A17" s="12" t="s">
        <v>37</v>
      </c>
      <c r="B17" s="243">
        <v>854</v>
      </c>
      <c r="C17" s="12"/>
      <c r="D17" s="12"/>
      <c r="E17" s="12"/>
      <c r="F17" s="12"/>
      <c r="G17" s="12"/>
    </row>
    <row r="18" spans="1:7" ht="15.75">
      <c r="A18" s="12"/>
      <c r="B18" s="37">
        <v>85401</v>
      </c>
      <c r="C18" s="12" t="s">
        <v>202</v>
      </c>
      <c r="D18" s="244">
        <v>0</v>
      </c>
      <c r="E18" s="245">
        <v>91720</v>
      </c>
      <c r="F18" s="245">
        <v>91720</v>
      </c>
      <c r="G18" s="244">
        <v>0</v>
      </c>
    </row>
    <row r="19" spans="1:7" ht="15.75">
      <c r="A19" s="12"/>
      <c r="B19" s="37"/>
      <c r="C19" s="12"/>
      <c r="D19" s="12"/>
      <c r="E19" s="12"/>
      <c r="F19" s="12"/>
      <c r="G19" s="12"/>
    </row>
    <row r="20" spans="1:7" ht="15.75">
      <c r="A20" s="6"/>
      <c r="B20" s="90"/>
      <c r="C20" s="131" t="s">
        <v>347</v>
      </c>
      <c r="D20" s="185">
        <v>30000</v>
      </c>
      <c r="E20" s="185">
        <v>391720</v>
      </c>
      <c r="F20" s="185">
        <v>401720</v>
      </c>
      <c r="G20" s="185">
        <v>20000</v>
      </c>
    </row>
    <row r="21" spans="1:7" ht="15.75">
      <c r="A21" s="135"/>
      <c r="B21" s="246"/>
      <c r="C21" s="135"/>
      <c r="D21" s="135"/>
      <c r="E21" s="135"/>
      <c r="F21" s="135"/>
      <c r="G21" s="135"/>
    </row>
    <row r="22" spans="1:7" ht="15.75">
      <c r="A22" s="135"/>
      <c r="B22" s="246"/>
      <c r="C22" s="135"/>
      <c r="D22" s="135"/>
      <c r="E22" s="135"/>
      <c r="F22" s="135"/>
      <c r="G22" s="135"/>
    </row>
    <row r="23" spans="1:7" ht="15.75">
      <c r="A23" s="135"/>
      <c r="B23" s="246"/>
      <c r="C23" s="135"/>
      <c r="D23" s="135"/>
      <c r="E23" s="135"/>
      <c r="F23" s="135"/>
      <c r="G23" s="135"/>
    </row>
    <row r="24" spans="1:7" ht="15.75">
      <c r="A24" s="135"/>
      <c r="B24" s="246"/>
      <c r="C24" s="135"/>
      <c r="D24" s="135"/>
      <c r="E24" s="135"/>
      <c r="F24" s="135"/>
      <c r="G24" s="135"/>
    </row>
    <row r="25" spans="1:7" ht="15.75">
      <c r="A25" s="135"/>
      <c r="B25" s="246"/>
      <c r="C25" s="135"/>
      <c r="D25" s="135"/>
      <c r="E25" s="135"/>
      <c r="F25" s="135"/>
      <c r="G25" s="135"/>
    </row>
    <row r="26" spans="1:7" ht="15.75">
      <c r="A26" s="135"/>
      <c r="B26" s="246"/>
      <c r="C26" s="135"/>
      <c r="D26" s="135"/>
      <c r="E26" s="135"/>
      <c r="F26" s="135"/>
      <c r="G26" s="135"/>
    </row>
    <row r="27" spans="1:7" ht="15.75">
      <c r="A27" s="135"/>
      <c r="B27" s="246"/>
      <c r="C27" s="135"/>
      <c r="D27" s="135"/>
      <c r="E27" s="135"/>
      <c r="F27" s="135"/>
      <c r="G27" s="135"/>
    </row>
    <row r="28" spans="1:7" ht="15.75">
      <c r="A28" s="135"/>
      <c r="B28" s="246"/>
      <c r="C28" s="135"/>
      <c r="D28" s="135"/>
      <c r="E28" s="135"/>
      <c r="F28" s="135"/>
      <c r="G28" s="135"/>
    </row>
    <row r="29" spans="1:7" ht="15.75">
      <c r="A29" s="135"/>
      <c r="B29" s="246"/>
      <c r="C29" s="135"/>
      <c r="D29" s="135"/>
      <c r="E29" s="135"/>
      <c r="F29" s="135"/>
      <c r="G29" s="135"/>
    </row>
    <row r="30" ht="15.75">
      <c r="B30" s="47"/>
    </row>
    <row r="31" ht="15.75">
      <c r="E31" s="4"/>
    </row>
    <row r="32" ht="15.75">
      <c r="E32" s="4"/>
    </row>
  </sheetData>
  <mergeCells count="1">
    <mergeCell ref="A8:G8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4">
      <selection activeCell="D37" sqref="D37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1" t="s">
        <v>349</v>
      </c>
    </row>
    <row r="2" spans="3:5" ht="16.5">
      <c r="C2" s="22"/>
      <c r="E2" s="1" t="s">
        <v>63</v>
      </c>
    </row>
    <row r="3" ht="15.75">
      <c r="E3" s="1" t="s">
        <v>64</v>
      </c>
    </row>
    <row r="4" ht="15.75">
      <c r="E4" s="1" t="s">
        <v>65</v>
      </c>
    </row>
    <row r="6" spans="1:5" ht="15.75">
      <c r="A6" s="390" t="s">
        <v>121</v>
      </c>
      <c r="B6" s="390"/>
      <c r="C6" s="390"/>
      <c r="D6" s="390"/>
      <c r="E6" s="390"/>
    </row>
    <row r="7" ht="15.75">
      <c r="E7" s="3"/>
    </row>
    <row r="8" spans="1:5" s="8" customFormat="1" ht="27.75" customHeight="1">
      <c r="A8" s="9" t="s">
        <v>2</v>
      </c>
      <c r="B8" s="9" t="s">
        <v>52</v>
      </c>
      <c r="C8" s="9" t="s">
        <v>60</v>
      </c>
      <c r="D8" s="9" t="s">
        <v>61</v>
      </c>
      <c r="E8" s="9" t="s">
        <v>62</v>
      </c>
    </row>
    <row r="9" spans="1:5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ht="15" customHeight="1">
      <c r="A10" s="178" t="s">
        <v>292</v>
      </c>
      <c r="B10" s="179"/>
      <c r="C10" s="179" t="s">
        <v>293</v>
      </c>
      <c r="D10" s="179"/>
      <c r="E10" s="180"/>
    </row>
    <row r="11" spans="1:5" ht="13.5" customHeight="1">
      <c r="A11" s="183"/>
      <c r="B11" s="181"/>
      <c r="C11" s="181" t="s">
        <v>294</v>
      </c>
      <c r="D11" s="181"/>
      <c r="E11" s="182"/>
    </row>
    <row r="12" spans="1:5" ht="15.75">
      <c r="A12" s="10" t="s">
        <v>36</v>
      </c>
      <c r="B12" s="143">
        <v>600</v>
      </c>
      <c r="C12" s="10" t="s">
        <v>295</v>
      </c>
      <c r="D12" s="103"/>
      <c r="E12" s="10"/>
    </row>
    <row r="13" spans="1:5" ht="15.75">
      <c r="A13" s="12"/>
      <c r="B13" s="140">
        <v>60013</v>
      </c>
      <c r="C13" s="12" t="s">
        <v>296</v>
      </c>
      <c r="D13" s="101">
        <v>150000</v>
      </c>
      <c r="E13" s="12" t="s">
        <v>301</v>
      </c>
    </row>
    <row r="14" spans="1:5" ht="15.75">
      <c r="A14" s="12"/>
      <c r="B14" s="140"/>
      <c r="C14" s="12" t="s">
        <v>297</v>
      </c>
      <c r="D14" s="101"/>
      <c r="E14" s="12" t="s">
        <v>302</v>
      </c>
    </row>
    <row r="15" spans="1:5" ht="15.75">
      <c r="A15" s="12"/>
      <c r="B15" s="159"/>
      <c r="C15" s="13"/>
      <c r="D15" s="108"/>
      <c r="E15" s="13"/>
    </row>
    <row r="16" spans="1:5" ht="15.75">
      <c r="A16" s="12"/>
      <c r="B16" s="143">
        <v>60014</v>
      </c>
      <c r="C16" s="10" t="s">
        <v>298</v>
      </c>
      <c r="D16" s="103">
        <v>300000</v>
      </c>
      <c r="E16" s="10" t="s">
        <v>303</v>
      </c>
    </row>
    <row r="17" spans="1:5" ht="15.75">
      <c r="A17" s="12"/>
      <c r="B17" s="140"/>
      <c r="C17" s="12" t="s">
        <v>299</v>
      </c>
      <c r="D17" s="101"/>
      <c r="E17" s="12" t="s">
        <v>304</v>
      </c>
    </row>
    <row r="18" spans="1:5" ht="15.75">
      <c r="A18" s="12"/>
      <c r="B18" s="140"/>
      <c r="C18" s="12" t="s">
        <v>300</v>
      </c>
      <c r="D18" s="101"/>
      <c r="E18" s="12"/>
    </row>
    <row r="19" spans="1:5" ht="15.75">
      <c r="A19" s="13"/>
      <c r="B19" s="159"/>
      <c r="C19" s="13"/>
      <c r="D19" s="108"/>
      <c r="E19" s="13"/>
    </row>
    <row r="20" spans="1:5" ht="15.75">
      <c r="A20" s="12" t="s">
        <v>37</v>
      </c>
      <c r="B20" s="10">
        <v>851</v>
      </c>
      <c r="C20" s="10" t="s">
        <v>305</v>
      </c>
      <c r="D20" s="103"/>
      <c r="E20" s="10"/>
    </row>
    <row r="21" spans="1:5" ht="15.75">
      <c r="A21" s="12"/>
      <c r="B21" s="12">
        <v>85158</v>
      </c>
      <c r="C21" s="12" t="s">
        <v>195</v>
      </c>
      <c r="D21" s="101">
        <v>3500</v>
      </c>
      <c r="E21" s="12" t="s">
        <v>308</v>
      </c>
    </row>
    <row r="22" spans="1:5" ht="15.75">
      <c r="A22" s="12"/>
      <c r="B22" s="12"/>
      <c r="C22" s="12" t="s">
        <v>306</v>
      </c>
      <c r="D22" s="101"/>
      <c r="E22" s="12" t="s">
        <v>309</v>
      </c>
    </row>
    <row r="23" spans="1:5" ht="15.75">
      <c r="A23" s="12"/>
      <c r="B23" s="12"/>
      <c r="C23" s="12" t="s">
        <v>307</v>
      </c>
      <c r="D23" s="101"/>
      <c r="E23" s="12" t="s">
        <v>310</v>
      </c>
    </row>
    <row r="24" spans="1:5" ht="15.75">
      <c r="A24" s="13"/>
      <c r="B24" s="13"/>
      <c r="C24" s="13"/>
      <c r="D24" s="108"/>
      <c r="E24" s="13"/>
    </row>
    <row r="25" spans="1:5" ht="15.75">
      <c r="A25" s="176" t="s">
        <v>311</v>
      </c>
      <c r="B25" s="177"/>
      <c r="C25" s="177" t="s">
        <v>312</v>
      </c>
      <c r="D25" s="175"/>
      <c r="E25" s="167"/>
    </row>
    <row r="26" spans="1:5" ht="15.75">
      <c r="A26" s="10" t="s">
        <v>38</v>
      </c>
      <c r="B26" s="10">
        <v>921</v>
      </c>
      <c r="C26" s="10" t="s">
        <v>313</v>
      </c>
      <c r="D26" s="103"/>
      <c r="E26" s="10"/>
    </row>
    <row r="27" spans="1:5" ht="15.75">
      <c r="A27" s="12"/>
      <c r="B27" s="12"/>
      <c r="C27" s="12" t="s">
        <v>314</v>
      </c>
      <c r="D27" s="101"/>
      <c r="E27" s="12"/>
    </row>
    <row r="28" spans="1:5" ht="15.75">
      <c r="A28" s="12"/>
      <c r="B28" s="12">
        <v>92109</v>
      </c>
      <c r="C28" s="12" t="s">
        <v>315</v>
      </c>
      <c r="D28" s="101">
        <v>175000</v>
      </c>
      <c r="E28" s="12" t="s">
        <v>317</v>
      </c>
    </row>
    <row r="29" spans="1:5" ht="15.75">
      <c r="A29" s="12"/>
      <c r="B29" s="12"/>
      <c r="C29" s="12" t="s">
        <v>316</v>
      </c>
      <c r="D29" s="101"/>
      <c r="E29" s="12" t="s">
        <v>318</v>
      </c>
    </row>
    <row r="30" spans="1:5" ht="15.75">
      <c r="A30" s="12"/>
      <c r="B30" s="12"/>
      <c r="C30" s="12"/>
      <c r="D30" s="101"/>
      <c r="E30" s="12" t="s">
        <v>319</v>
      </c>
    </row>
    <row r="31" spans="1:5" ht="15.75">
      <c r="A31" s="12"/>
      <c r="B31" s="13"/>
      <c r="C31" s="13"/>
      <c r="D31" s="108"/>
      <c r="E31" s="13"/>
    </row>
    <row r="32" spans="1:5" ht="15.75">
      <c r="A32" s="12"/>
      <c r="B32" s="10">
        <v>92116</v>
      </c>
      <c r="C32" s="10" t="s">
        <v>350</v>
      </c>
      <c r="D32" s="103">
        <v>70000</v>
      </c>
      <c r="E32" s="10" t="s">
        <v>320</v>
      </c>
    </row>
    <row r="33" spans="1:5" ht="15.75">
      <c r="A33" s="12"/>
      <c r="B33" s="12"/>
      <c r="C33" s="12" t="s">
        <v>227</v>
      </c>
      <c r="D33" s="12"/>
      <c r="E33" s="12" t="s">
        <v>321</v>
      </c>
    </row>
    <row r="34" spans="1:5" ht="15.75">
      <c r="A34" s="12"/>
      <c r="B34" s="12"/>
      <c r="C34" s="12"/>
      <c r="D34" s="12"/>
      <c r="E34" s="12" t="s">
        <v>319</v>
      </c>
    </row>
    <row r="35" spans="1:5" ht="15.75">
      <c r="A35" s="12"/>
      <c r="B35" s="12"/>
      <c r="C35" s="12"/>
      <c r="D35" s="12"/>
      <c r="E35" s="12"/>
    </row>
    <row r="36" spans="1:5" ht="15.75">
      <c r="A36" s="13"/>
      <c r="B36" s="13"/>
      <c r="C36" s="13"/>
      <c r="D36" s="13"/>
      <c r="E36" s="13"/>
    </row>
    <row r="37" spans="1:5" ht="15.75">
      <c r="A37" s="6"/>
      <c r="B37" s="6"/>
      <c r="C37" s="6"/>
      <c r="D37" s="132">
        <f>SUM(D13,D16,D21,D28,D32)</f>
        <v>698500</v>
      </c>
      <c r="E37" s="6"/>
    </row>
  </sheetData>
  <mergeCells count="1">
    <mergeCell ref="A6:E6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Place</cp:lastModifiedBy>
  <cp:lastPrinted>2004-11-22T10:10:01Z</cp:lastPrinted>
  <dcterms:created xsi:type="dcterms:W3CDTF">2000-10-09T19:11:55Z</dcterms:created>
  <dcterms:modified xsi:type="dcterms:W3CDTF">2004-11-15T22:22:09Z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